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igdir.sharepoint.com/sites/Medfinansieringsordninga/Delte dokumenter/2026/Maler og verktøy/Søknad/"/>
    </mc:Choice>
  </mc:AlternateContent>
  <xr:revisionPtr revIDLastSave="164" documentId="8_{ACCA7892-E8DB-4A60-9D10-9F7906CDBD06}" xr6:coauthVersionLast="47" xr6:coauthVersionMax="47" xr10:uidLastSave="{F03A7986-EAD4-45B0-908E-2499BE4FCE6D}"/>
  <bookViews>
    <workbookView xWindow="-110" yWindow="-110" windowWidth="19420" windowHeight="11500" tabRatio="854" xr2:uid="{00000000-000D-0000-FFFF-FFFF00000000}"/>
  </bookViews>
  <sheets>
    <sheet name="Rettleiing" sheetId="11" r:id="rId1"/>
    <sheet name="Søknad" sheetId="10" r:id="rId2"/>
    <sheet name="Sentrale føresetnader" sheetId="8" r:id="rId3"/>
    <sheet name="Generelle føresetnader" sheetId="1" r:id="rId4"/>
    <sheet name="Registrer_nytteverknader" sheetId="2" r:id="rId5"/>
    <sheet name="Registrer_kostnadsverknader" sheetId="3" r:id="rId6"/>
    <sheet name="Berekning av noverdi" sheetId="4" r:id="rId7"/>
    <sheet name="Til_søknadsfane" sheetId="5" r:id="rId8"/>
    <sheet name="Rapportering_KMD" sheetId="6" state="hidden" r:id="rId9"/>
    <sheet name="Skjul fana før utsending" sheetId="12" state="hidden" r:id="rId10"/>
  </sheets>
  <definedNames>
    <definedName name="_ftn1" localSheetId="2">'Sentrale føresetnader'!#REF!</definedName>
    <definedName name="_ftnref1" localSheetId="2">'Sentrale føresetnader'!$D$51</definedName>
    <definedName name="_Hlk12272840" localSheetId="1">Søknad!$A$56</definedName>
    <definedName name="_xlnm.Print_Area" localSheetId="6">'Berekning av noverdi'!$A$1:$AQ$73</definedName>
    <definedName name="_xlnm.Print_Area" localSheetId="3">'Generelle føresetnader'!$A$1:$C$20</definedName>
    <definedName name="_xlnm.Print_Area" localSheetId="5">Registrer_kostnadsverknader!$A$1:$AQ$143</definedName>
    <definedName name="_xlnm.Print_Area" localSheetId="4">Registrer_nytteverknader!$A$1:$AT$166</definedName>
    <definedName name="_xlnm.Print_Area" localSheetId="7">Til_søknadsfane!$A$1:$C$71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0" l="1"/>
  <c r="D189" i="10"/>
  <c r="S10" i="12" s="1"/>
  <c r="C10" i="12" l="1"/>
  <c r="U10" i="12" l="1"/>
  <c r="T10" i="12"/>
  <c r="K10" i="12"/>
  <c r="D10" i="12"/>
  <c r="B10" i="12"/>
  <c r="D32" i="10" l="1"/>
  <c r="E32" i="10" s="1"/>
  <c r="F35" i="10"/>
  <c r="N10" i="12" s="1"/>
  <c r="B36" i="10"/>
  <c r="B10" i="1"/>
  <c r="C36" i="10"/>
  <c r="D36" i="10"/>
  <c r="E36" i="10"/>
  <c r="F33" i="10"/>
  <c r="F34" i="10"/>
  <c r="M10" i="12" s="1"/>
  <c r="F36" i="10" l="1"/>
  <c r="L10" i="12" s="1"/>
  <c r="O10" i="12" s="1"/>
  <c r="B61" i="4" l="1"/>
  <c r="B62" i="4"/>
  <c r="B55" i="4"/>
  <c r="D55" i="4"/>
  <c r="K55" i="4"/>
  <c r="L55" i="4"/>
  <c r="S55" i="4"/>
  <c r="T55" i="4"/>
  <c r="AA55" i="4"/>
  <c r="AB55" i="4"/>
  <c r="AI55" i="4"/>
  <c r="AJ55" i="4"/>
  <c r="AQ55" i="4"/>
  <c r="B56" i="4"/>
  <c r="I56" i="4"/>
  <c r="J56" i="4"/>
  <c r="Q56" i="4"/>
  <c r="R56" i="4"/>
  <c r="Y56" i="4"/>
  <c r="Z56" i="4"/>
  <c r="AG56" i="4"/>
  <c r="AH56" i="4"/>
  <c r="AO56" i="4"/>
  <c r="AP56" i="4"/>
  <c r="B57" i="4"/>
  <c r="B58" i="4"/>
  <c r="B49" i="4"/>
  <c r="B50" i="4"/>
  <c r="B51" i="4"/>
  <c r="B52" i="4"/>
  <c r="B43" i="4"/>
  <c r="B44" i="4"/>
  <c r="B45" i="4"/>
  <c r="B46" i="4"/>
  <c r="A46" i="4"/>
  <c r="B37" i="4"/>
  <c r="B38" i="4"/>
  <c r="B39" i="4"/>
  <c r="B40" i="4"/>
  <c r="A40" i="4"/>
  <c r="A29" i="4"/>
  <c r="A30" i="4"/>
  <c r="A31" i="4"/>
  <c r="B21" i="4"/>
  <c r="B22" i="4"/>
  <c r="B23" i="4"/>
  <c r="B24" i="4"/>
  <c r="B25" i="4"/>
  <c r="A25" i="4"/>
  <c r="A30" i="5" s="1"/>
  <c r="B15" i="4"/>
  <c r="B16" i="4"/>
  <c r="B17" i="4"/>
  <c r="B18" i="4"/>
  <c r="A17" i="4"/>
  <c r="A22" i="5" s="1"/>
  <c r="A67" i="8" s="1"/>
  <c r="A18" i="4"/>
  <c r="A23" i="5" s="1"/>
  <c r="B9" i="4"/>
  <c r="B10" i="4"/>
  <c r="B11" i="4"/>
  <c r="B12" i="4"/>
  <c r="A11" i="4"/>
  <c r="A16" i="5" s="1"/>
  <c r="A54" i="8" s="1"/>
  <c r="A12" i="4"/>
  <c r="A17" i="5" s="1"/>
  <c r="A6" i="6" s="1"/>
  <c r="Y9" i="12" s="1"/>
  <c r="D133" i="3"/>
  <c r="E133" i="3"/>
  <c r="E55" i="4" s="1"/>
  <c r="F133" i="3"/>
  <c r="F55" i="4" s="1"/>
  <c r="G133" i="3"/>
  <c r="G55" i="4" s="1"/>
  <c r="H133" i="3"/>
  <c r="H55" i="4" s="1"/>
  <c r="I133" i="3"/>
  <c r="I55" i="4" s="1"/>
  <c r="J133" i="3"/>
  <c r="J55" i="4" s="1"/>
  <c r="K133" i="3"/>
  <c r="L133" i="3"/>
  <c r="M133" i="3"/>
  <c r="M55" i="4" s="1"/>
  <c r="N133" i="3"/>
  <c r="N55" i="4" s="1"/>
  <c r="O133" i="3"/>
  <c r="O55" i="4" s="1"/>
  <c r="P133" i="3"/>
  <c r="P55" i="4" s="1"/>
  <c r="Q133" i="3"/>
  <c r="Q55" i="4" s="1"/>
  <c r="R133" i="3"/>
  <c r="R55" i="4" s="1"/>
  <c r="S133" i="3"/>
  <c r="T133" i="3"/>
  <c r="U133" i="3"/>
  <c r="U55" i="4" s="1"/>
  <c r="V133" i="3"/>
  <c r="V55" i="4" s="1"/>
  <c r="W133" i="3"/>
  <c r="W55" i="4" s="1"/>
  <c r="X133" i="3"/>
  <c r="X55" i="4" s="1"/>
  <c r="Y133" i="3"/>
  <c r="Y55" i="4" s="1"/>
  <c r="Z133" i="3"/>
  <c r="Z55" i="4" s="1"/>
  <c r="AA133" i="3"/>
  <c r="AB133" i="3"/>
  <c r="AC133" i="3"/>
  <c r="AC55" i="4" s="1"/>
  <c r="AD133" i="3"/>
  <c r="AD55" i="4" s="1"/>
  <c r="AE133" i="3"/>
  <c r="AE55" i="4" s="1"/>
  <c r="AF133" i="3"/>
  <c r="AF55" i="4" s="1"/>
  <c r="AG133" i="3"/>
  <c r="AG55" i="4" s="1"/>
  <c r="AH133" i="3"/>
  <c r="AH55" i="4" s="1"/>
  <c r="AI133" i="3"/>
  <c r="AJ133" i="3"/>
  <c r="AK133" i="3"/>
  <c r="AK55" i="4" s="1"/>
  <c r="AL133" i="3"/>
  <c r="AL55" i="4" s="1"/>
  <c r="AM133" i="3"/>
  <c r="AM55" i="4" s="1"/>
  <c r="AN133" i="3"/>
  <c r="AN55" i="4" s="1"/>
  <c r="AO133" i="3"/>
  <c r="AO55" i="4" s="1"/>
  <c r="AP133" i="3"/>
  <c r="AP55" i="4" s="1"/>
  <c r="AQ133" i="3"/>
  <c r="D134" i="3"/>
  <c r="D56" i="4" s="1"/>
  <c r="E134" i="3"/>
  <c r="E56" i="4" s="1"/>
  <c r="F134" i="3"/>
  <c r="F56" i="4" s="1"/>
  <c r="G134" i="3"/>
  <c r="G56" i="4" s="1"/>
  <c r="H134" i="3"/>
  <c r="H56" i="4" s="1"/>
  <c r="I134" i="3"/>
  <c r="J134" i="3"/>
  <c r="K134" i="3"/>
  <c r="K56" i="4" s="1"/>
  <c r="L134" i="3"/>
  <c r="L56" i="4" s="1"/>
  <c r="M134" i="3"/>
  <c r="M56" i="4" s="1"/>
  <c r="N134" i="3"/>
  <c r="N56" i="4" s="1"/>
  <c r="O134" i="3"/>
  <c r="O56" i="4" s="1"/>
  <c r="P134" i="3"/>
  <c r="P56" i="4" s="1"/>
  <c r="Q134" i="3"/>
  <c r="R134" i="3"/>
  <c r="S134" i="3"/>
  <c r="S56" i="4" s="1"/>
  <c r="T134" i="3"/>
  <c r="T56" i="4" s="1"/>
  <c r="U134" i="3"/>
  <c r="U56" i="4" s="1"/>
  <c r="V134" i="3"/>
  <c r="V56" i="4" s="1"/>
  <c r="W134" i="3"/>
  <c r="W56" i="4" s="1"/>
  <c r="X134" i="3"/>
  <c r="X56" i="4" s="1"/>
  <c r="Y134" i="3"/>
  <c r="Z134" i="3"/>
  <c r="AA134" i="3"/>
  <c r="AA56" i="4" s="1"/>
  <c r="AB134" i="3"/>
  <c r="AB56" i="4" s="1"/>
  <c r="AC134" i="3"/>
  <c r="AC56" i="4" s="1"/>
  <c r="AD134" i="3"/>
  <c r="AD56" i="4" s="1"/>
  <c r="AE134" i="3"/>
  <c r="AE56" i="4" s="1"/>
  <c r="AF134" i="3"/>
  <c r="AF56" i="4" s="1"/>
  <c r="AG134" i="3"/>
  <c r="AH134" i="3"/>
  <c r="AI134" i="3"/>
  <c r="AI56" i="4" s="1"/>
  <c r="AJ134" i="3"/>
  <c r="AJ56" i="4" s="1"/>
  <c r="AK134" i="3"/>
  <c r="AK56" i="4" s="1"/>
  <c r="AL134" i="3"/>
  <c r="AL56" i="4" s="1"/>
  <c r="AM134" i="3"/>
  <c r="AM56" i="4" s="1"/>
  <c r="AN134" i="3"/>
  <c r="AN56" i="4" s="1"/>
  <c r="AO134" i="3"/>
  <c r="AP134" i="3"/>
  <c r="AQ134" i="3"/>
  <c r="AQ56" i="4" s="1"/>
  <c r="C23" i="3"/>
  <c r="A156" i="2"/>
  <c r="A24" i="4" s="1"/>
  <c r="A29" i="5" s="1"/>
  <c r="A155" i="2"/>
  <c r="A23" i="4" s="1"/>
  <c r="A28" i="5" s="1"/>
  <c r="A70" i="8" s="1"/>
  <c r="C73" i="2"/>
  <c r="C48" i="2"/>
  <c r="D48" i="2" s="1"/>
  <c r="D73" i="2" l="1"/>
  <c r="E48" i="2"/>
  <c r="C57" i="2"/>
  <c r="C32" i="2"/>
  <c r="C40" i="2"/>
  <c r="A8" i="4"/>
  <c r="E73" i="2" l="1"/>
  <c r="F48" i="2"/>
  <c r="D32" i="2"/>
  <c r="D57" i="2"/>
  <c r="D40" i="2"/>
  <c r="A6" i="4"/>
  <c r="A11" i="5" s="1"/>
  <c r="B36" i="4"/>
  <c r="A50" i="5"/>
  <c r="A7" i="6" s="1"/>
  <c r="Z9" i="12" s="1"/>
  <c r="A42" i="4"/>
  <c r="A46" i="5" s="1"/>
  <c r="A10" i="6"/>
  <c r="AA9" i="12" s="1"/>
  <c r="A14" i="4"/>
  <c r="A19" i="5" s="1"/>
  <c r="A148" i="2"/>
  <c r="A16" i="4" s="1"/>
  <c r="A21" i="5" s="1"/>
  <c r="A66" i="8" s="1"/>
  <c r="A147" i="2"/>
  <c r="A15" i="4" s="1"/>
  <c r="A20" i="5" s="1"/>
  <c r="A65" i="8" s="1"/>
  <c r="F73" i="2" l="1"/>
  <c r="G48" i="2"/>
  <c r="E32" i="2"/>
  <c r="E57" i="2"/>
  <c r="E40" i="2"/>
  <c r="A139" i="3"/>
  <c r="A61" i="4" s="1"/>
  <c r="C134" i="3"/>
  <c r="C56" i="4" s="1"/>
  <c r="C133" i="3"/>
  <c r="C55" i="4" s="1"/>
  <c r="A135" i="3"/>
  <c r="A134" i="3"/>
  <c r="A133" i="3"/>
  <c r="A129" i="3"/>
  <c r="A51" i="4" s="1"/>
  <c r="A128" i="3"/>
  <c r="A50" i="4" s="1"/>
  <c r="A54" i="5" s="1"/>
  <c r="A78" i="8" s="1"/>
  <c r="A127" i="3"/>
  <c r="A49" i="4" s="1"/>
  <c r="A123" i="3"/>
  <c r="A45" i="4" s="1"/>
  <c r="A49" i="5" s="1"/>
  <c r="A61" i="8" s="1"/>
  <c r="A122" i="3"/>
  <c r="A44" i="4" s="1"/>
  <c r="A48" i="5" s="1"/>
  <c r="A60" i="8" s="1"/>
  <c r="A121" i="3"/>
  <c r="A43" i="4" s="1"/>
  <c r="A47" i="5" s="1"/>
  <c r="A59" i="8" s="1"/>
  <c r="C62" i="3"/>
  <c r="C65" i="3" s="1"/>
  <c r="C67" i="3" s="1"/>
  <c r="C55" i="3"/>
  <c r="C58" i="3" s="1"/>
  <c r="C48" i="3"/>
  <c r="C51" i="3" s="1"/>
  <c r="C53" i="3" s="1"/>
  <c r="C65" i="2"/>
  <c r="C82" i="2"/>
  <c r="D82" i="2" s="1"/>
  <c r="C89" i="2"/>
  <c r="D89" i="2" s="1"/>
  <c r="F49" i="2"/>
  <c r="F50" i="2" l="1"/>
  <c r="F143" i="2"/>
  <c r="F11" i="4" s="1"/>
  <c r="C83" i="2"/>
  <c r="C153" i="2" s="1"/>
  <c r="C58" i="2"/>
  <c r="C74" i="2"/>
  <c r="C49" i="2"/>
  <c r="C66" i="2"/>
  <c r="C67" i="2" s="1"/>
  <c r="D49" i="2"/>
  <c r="C33" i="2"/>
  <c r="E49" i="2"/>
  <c r="D74" i="2"/>
  <c r="C41" i="2"/>
  <c r="D41" i="2"/>
  <c r="D83" i="2"/>
  <c r="D153" i="2" s="1"/>
  <c r="D21" i="4" s="1"/>
  <c r="G49" i="2"/>
  <c r="D58" i="2"/>
  <c r="D147" i="2" s="1"/>
  <c r="E33" i="2"/>
  <c r="E34" i="2" s="1"/>
  <c r="E41" i="2"/>
  <c r="F74" i="2"/>
  <c r="F149" i="2" s="1"/>
  <c r="F17" i="4" s="1"/>
  <c r="E74" i="2"/>
  <c r="D33" i="2"/>
  <c r="C121" i="3"/>
  <c r="C123" i="3"/>
  <c r="C45" i="4" s="1"/>
  <c r="C122" i="3"/>
  <c r="C44" i="4" s="1"/>
  <c r="G73" i="2"/>
  <c r="G74" i="2" s="1"/>
  <c r="G149" i="2" s="1"/>
  <c r="G17" i="4" s="1"/>
  <c r="H48" i="2"/>
  <c r="H49" i="2" s="1"/>
  <c r="F32" i="2"/>
  <c r="F33" i="2" s="1"/>
  <c r="F57" i="2"/>
  <c r="E58" i="2"/>
  <c r="F40" i="2"/>
  <c r="F41" i="2" s="1"/>
  <c r="D48" i="3"/>
  <c r="D51" i="3" s="1"/>
  <c r="D121" i="3" s="1"/>
  <c r="D43" i="4" s="1"/>
  <c r="D65" i="2"/>
  <c r="D66" i="2" s="1"/>
  <c r="D148" i="2" s="1"/>
  <c r="D16" i="4" s="1"/>
  <c r="E82" i="2"/>
  <c r="E89" i="2"/>
  <c r="D90" i="2"/>
  <c r="D154" i="2" s="1"/>
  <c r="D22" i="4" s="1"/>
  <c r="C90" i="2"/>
  <c r="C154" i="2" s="1"/>
  <c r="C22" i="4" s="1"/>
  <c r="C7" i="2"/>
  <c r="C8" i="2" s="1"/>
  <c r="C15" i="2"/>
  <c r="C16" i="2" s="1"/>
  <c r="C136" i="2" s="1"/>
  <c r="C4" i="4" s="1"/>
  <c r="C23" i="2"/>
  <c r="C24" i="2" s="1"/>
  <c r="C30" i="3"/>
  <c r="C33" i="3" s="1"/>
  <c r="C116" i="3" s="1"/>
  <c r="C4" i="3"/>
  <c r="D4" i="3" s="1"/>
  <c r="A116" i="3"/>
  <c r="C21" i="3"/>
  <c r="C22" i="3" s="1"/>
  <c r="C37" i="3"/>
  <c r="C42" i="3" s="1"/>
  <c r="C117" i="3" s="1"/>
  <c r="C39" i="4" s="1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C71" i="3"/>
  <c r="C78" i="3"/>
  <c r="C81" i="3" s="1"/>
  <c r="C128" i="3" s="1"/>
  <c r="C50" i="4" s="1"/>
  <c r="C85" i="3"/>
  <c r="C88" i="3" s="1"/>
  <c r="A52" i="4"/>
  <c r="A56" i="5" s="1"/>
  <c r="A11" i="6" s="1"/>
  <c r="AB9" i="12" s="1"/>
  <c r="A44" i="5"/>
  <c r="A3" i="6" s="1"/>
  <c r="X9" i="12" s="1"/>
  <c r="B5" i="4"/>
  <c r="A5" i="4"/>
  <c r="A10" i="5" s="1"/>
  <c r="A70" i="5"/>
  <c r="A68" i="5"/>
  <c r="A38" i="5"/>
  <c r="A62" i="4"/>
  <c r="A66" i="5" s="1"/>
  <c r="A60" i="4"/>
  <c r="A64" i="5" s="1"/>
  <c r="A58" i="4"/>
  <c r="A62" i="5" s="1"/>
  <c r="A54" i="4"/>
  <c r="A58" i="5" s="1"/>
  <c r="A48" i="4"/>
  <c r="A52" i="5" s="1"/>
  <c r="C36" i="4"/>
  <c r="D36" i="4" s="1"/>
  <c r="E36" i="4" s="1"/>
  <c r="F36" i="4" s="1"/>
  <c r="G36" i="4" s="1"/>
  <c r="H36" i="4" s="1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X36" i="4" s="1"/>
  <c r="Y36" i="4" s="1"/>
  <c r="Z36" i="4" s="1"/>
  <c r="AA36" i="4" s="1"/>
  <c r="AB36" i="4" s="1"/>
  <c r="AC36" i="4" s="1"/>
  <c r="AD36" i="4" s="1"/>
  <c r="AE36" i="4" s="1"/>
  <c r="AF36" i="4" s="1"/>
  <c r="AG36" i="4" s="1"/>
  <c r="AH36" i="4" s="1"/>
  <c r="AI36" i="4" s="1"/>
  <c r="AJ36" i="4" s="1"/>
  <c r="AK36" i="4" s="1"/>
  <c r="AL36" i="4" s="1"/>
  <c r="AM36" i="4" s="1"/>
  <c r="AN36" i="4" s="1"/>
  <c r="AO36" i="4" s="1"/>
  <c r="AP36" i="4" s="1"/>
  <c r="AQ36" i="4" s="1"/>
  <c r="A36" i="4"/>
  <c r="A40" i="5" s="1"/>
  <c r="B31" i="4"/>
  <c r="A36" i="5"/>
  <c r="B30" i="4"/>
  <c r="B29" i="4"/>
  <c r="B28" i="4"/>
  <c r="A27" i="4"/>
  <c r="A32" i="5" s="1"/>
  <c r="A20" i="4"/>
  <c r="A25" i="5" s="1"/>
  <c r="A13" i="5"/>
  <c r="B6" i="4"/>
  <c r="A2" i="6"/>
  <c r="W9" i="12" s="1"/>
  <c r="B4" i="4"/>
  <c r="B3" i="4"/>
  <c r="C2" i="4"/>
  <c r="B2" i="4"/>
  <c r="A2" i="4"/>
  <c r="A7" i="5" s="1"/>
  <c r="C114" i="3"/>
  <c r="D114" i="3" s="1"/>
  <c r="E114" i="3" s="1"/>
  <c r="F114" i="3" s="1"/>
  <c r="G114" i="3" s="1"/>
  <c r="H114" i="3" s="1"/>
  <c r="I114" i="3" s="1"/>
  <c r="J114" i="3" s="1"/>
  <c r="K114" i="3" s="1"/>
  <c r="L114" i="3" s="1"/>
  <c r="M114" i="3" s="1"/>
  <c r="N114" i="3" s="1"/>
  <c r="O114" i="3" s="1"/>
  <c r="P114" i="3" s="1"/>
  <c r="Q114" i="3" s="1"/>
  <c r="R114" i="3" s="1"/>
  <c r="S114" i="3" s="1"/>
  <c r="T114" i="3" s="1"/>
  <c r="U114" i="3" s="1"/>
  <c r="V114" i="3" s="1"/>
  <c r="W114" i="3" s="1"/>
  <c r="X114" i="3" s="1"/>
  <c r="Y114" i="3" s="1"/>
  <c r="Z114" i="3" s="1"/>
  <c r="AA114" i="3" s="1"/>
  <c r="AB114" i="3" s="1"/>
  <c r="AC114" i="3" s="1"/>
  <c r="AD114" i="3" s="1"/>
  <c r="AE114" i="3" s="1"/>
  <c r="AF114" i="3" s="1"/>
  <c r="AG114" i="3" s="1"/>
  <c r="AH114" i="3" s="1"/>
  <c r="AI114" i="3" s="1"/>
  <c r="AJ114" i="3" s="1"/>
  <c r="AK114" i="3" s="1"/>
  <c r="AL114" i="3" s="1"/>
  <c r="AM114" i="3" s="1"/>
  <c r="AN114" i="3" s="1"/>
  <c r="AO114" i="3" s="1"/>
  <c r="AP114" i="3" s="1"/>
  <c r="AQ114" i="3" s="1"/>
  <c r="C107" i="3"/>
  <c r="C110" i="3" s="1"/>
  <c r="C139" i="3" s="1"/>
  <c r="C100" i="3"/>
  <c r="C103" i="3" s="1"/>
  <c r="C97" i="3"/>
  <c r="C94" i="3"/>
  <c r="D94" i="3" s="1"/>
  <c r="E94" i="3" s="1"/>
  <c r="F94" i="3" s="1"/>
  <c r="G94" i="3" s="1"/>
  <c r="H94" i="3" s="1"/>
  <c r="I94" i="3" s="1"/>
  <c r="J94" i="3" s="1"/>
  <c r="K94" i="3" s="1"/>
  <c r="L94" i="3" s="1"/>
  <c r="M94" i="3" s="1"/>
  <c r="N94" i="3" s="1"/>
  <c r="O94" i="3" s="1"/>
  <c r="P94" i="3" s="1"/>
  <c r="Q94" i="3" s="1"/>
  <c r="R94" i="3" s="1"/>
  <c r="S94" i="3" s="1"/>
  <c r="T94" i="3" s="1"/>
  <c r="U94" i="3" s="1"/>
  <c r="V94" i="3" s="1"/>
  <c r="W94" i="3" s="1"/>
  <c r="X94" i="3" s="1"/>
  <c r="Y94" i="3" s="1"/>
  <c r="Z94" i="3" s="1"/>
  <c r="AA94" i="3" s="1"/>
  <c r="AB94" i="3" s="1"/>
  <c r="AC94" i="3" s="1"/>
  <c r="AD94" i="3" s="1"/>
  <c r="AE94" i="3" s="1"/>
  <c r="AF94" i="3" s="1"/>
  <c r="AG94" i="3" s="1"/>
  <c r="AH94" i="3" s="1"/>
  <c r="AI94" i="3" s="1"/>
  <c r="AJ94" i="3" s="1"/>
  <c r="AK94" i="3" s="1"/>
  <c r="AL94" i="3" s="1"/>
  <c r="AM94" i="3" s="1"/>
  <c r="AN94" i="3" s="1"/>
  <c r="AO94" i="3" s="1"/>
  <c r="AP94" i="3" s="1"/>
  <c r="AQ94" i="3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C11" i="3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C134" i="2"/>
  <c r="D134" i="2" s="1"/>
  <c r="E134" i="2" s="1"/>
  <c r="F134" i="2" s="1"/>
  <c r="G134" i="2" s="1"/>
  <c r="H134" i="2" s="1"/>
  <c r="I134" i="2" s="1"/>
  <c r="J134" i="2" s="1"/>
  <c r="K134" i="2" s="1"/>
  <c r="L134" i="2" s="1"/>
  <c r="M134" i="2" s="1"/>
  <c r="N134" i="2" s="1"/>
  <c r="O134" i="2" s="1"/>
  <c r="P134" i="2" s="1"/>
  <c r="Q134" i="2" s="1"/>
  <c r="R134" i="2" s="1"/>
  <c r="S134" i="2" s="1"/>
  <c r="T134" i="2" s="1"/>
  <c r="U134" i="2" s="1"/>
  <c r="V134" i="2" s="1"/>
  <c r="W134" i="2" s="1"/>
  <c r="X134" i="2" s="1"/>
  <c r="Y134" i="2" s="1"/>
  <c r="Z134" i="2" s="1"/>
  <c r="AA134" i="2" s="1"/>
  <c r="AB134" i="2" s="1"/>
  <c r="AC134" i="2" s="1"/>
  <c r="AD134" i="2" s="1"/>
  <c r="AE134" i="2" s="1"/>
  <c r="AF134" i="2" s="1"/>
  <c r="AG134" i="2" s="1"/>
  <c r="AH134" i="2" s="1"/>
  <c r="AI134" i="2" s="1"/>
  <c r="AJ134" i="2" s="1"/>
  <c r="AK134" i="2" s="1"/>
  <c r="AL134" i="2" s="1"/>
  <c r="AM134" i="2" s="1"/>
  <c r="AN134" i="2" s="1"/>
  <c r="AO134" i="2" s="1"/>
  <c r="AP134" i="2" s="1"/>
  <c r="AQ134" i="2" s="1"/>
  <c r="C129" i="2"/>
  <c r="C130" i="2" s="1"/>
  <c r="C162" i="2" s="1"/>
  <c r="C30" i="4" s="1"/>
  <c r="C121" i="2"/>
  <c r="C122" i="2" s="1"/>
  <c r="C161" i="2" s="1"/>
  <c r="C29" i="4" s="1"/>
  <c r="C113" i="2"/>
  <c r="D113" i="2" s="1"/>
  <c r="D114" i="2" s="1"/>
  <c r="D160" i="2" s="1"/>
  <c r="C105" i="2"/>
  <c r="D105" i="2" s="1"/>
  <c r="C97" i="2"/>
  <c r="D97" i="2" s="1"/>
  <c r="E97" i="2" s="1"/>
  <c r="A65" i="5"/>
  <c r="A83" i="8" s="1"/>
  <c r="A57" i="4"/>
  <c r="A61" i="5" s="1"/>
  <c r="A82" i="8" s="1"/>
  <c r="A56" i="4"/>
  <c r="A60" i="5" s="1"/>
  <c r="A81" i="8" s="1"/>
  <c r="A55" i="4"/>
  <c r="A59" i="5" s="1"/>
  <c r="A80" i="8" s="1"/>
  <c r="A55" i="5"/>
  <c r="A79" i="8" s="1"/>
  <c r="A53" i="5"/>
  <c r="A77" i="8" s="1"/>
  <c r="A117" i="3"/>
  <c r="A115" i="3"/>
  <c r="A37" i="4" s="1"/>
  <c r="A41" i="5" s="1"/>
  <c r="A35" i="5"/>
  <c r="A73" i="8" s="1"/>
  <c r="A34" i="5"/>
  <c r="A72" i="8" s="1"/>
  <c r="A160" i="2"/>
  <c r="A28" i="4" s="1"/>
  <c r="A33" i="5" s="1"/>
  <c r="A71" i="8" s="1"/>
  <c r="A154" i="2"/>
  <c r="A22" i="4" s="1"/>
  <c r="A27" i="5" s="1"/>
  <c r="A69" i="8" s="1"/>
  <c r="A153" i="2"/>
  <c r="A21" i="4" s="1"/>
  <c r="A26" i="5" s="1"/>
  <c r="A68" i="8" s="1"/>
  <c r="A142" i="2"/>
  <c r="A10" i="4" s="1"/>
  <c r="A15" i="5" s="1"/>
  <c r="A53" i="8" s="1"/>
  <c r="A141" i="2"/>
  <c r="A9" i="4" s="1"/>
  <c r="A14" i="5" s="1"/>
  <c r="A52" i="8" s="1"/>
  <c r="A136" i="2"/>
  <c r="A4" i="4" s="1"/>
  <c r="A9" i="5" s="1"/>
  <c r="A135" i="2"/>
  <c r="A3" i="4" s="1"/>
  <c r="A8" i="5" s="1"/>
  <c r="C38" i="4" l="1"/>
  <c r="E141" i="2"/>
  <c r="E9" i="4" s="1"/>
  <c r="A39" i="4"/>
  <c r="A43" i="5" s="1"/>
  <c r="C25" i="3"/>
  <c r="C24" i="3"/>
  <c r="A38" i="4"/>
  <c r="A42" i="5" s="1"/>
  <c r="A19" i="6" s="1"/>
  <c r="F75" i="2"/>
  <c r="C42" i="2"/>
  <c r="C142" i="2"/>
  <c r="C10" i="4" s="1"/>
  <c r="C147" i="2"/>
  <c r="C15" i="4" s="1"/>
  <c r="C59" i="2"/>
  <c r="F42" i="2"/>
  <c r="F142" i="2"/>
  <c r="F10" i="4" s="1"/>
  <c r="E42" i="2"/>
  <c r="E142" i="2"/>
  <c r="E10" i="4" s="1"/>
  <c r="G50" i="2"/>
  <c r="G143" i="2"/>
  <c r="G11" i="4" s="1"/>
  <c r="D149" i="2"/>
  <c r="D17" i="4" s="1"/>
  <c r="D75" i="2"/>
  <c r="D50" i="2"/>
  <c r="D143" i="2"/>
  <c r="D11" i="4" s="1"/>
  <c r="D59" i="2"/>
  <c r="H50" i="2"/>
  <c r="H143" i="2"/>
  <c r="H11" i="4" s="1"/>
  <c r="D34" i="2"/>
  <c r="D141" i="2"/>
  <c r="E50" i="2"/>
  <c r="E143" i="2"/>
  <c r="E11" i="4" s="1"/>
  <c r="C50" i="2"/>
  <c r="C143" i="2"/>
  <c r="C11" i="4" s="1"/>
  <c r="D15" i="4"/>
  <c r="C25" i="2"/>
  <c r="C137" i="2"/>
  <c r="C5" i="4" s="1"/>
  <c r="E149" i="2"/>
  <c r="E17" i="4" s="1"/>
  <c r="E75" i="2"/>
  <c r="D42" i="2"/>
  <c r="D142" i="2"/>
  <c r="D10" i="4" s="1"/>
  <c r="C34" i="2"/>
  <c r="C141" i="2"/>
  <c r="C75" i="2"/>
  <c r="C149" i="2"/>
  <c r="C17" i="4" s="1"/>
  <c r="C61" i="4"/>
  <c r="C140" i="3"/>
  <c r="C62" i="4" s="1"/>
  <c r="E59" i="2"/>
  <c r="E147" i="2"/>
  <c r="C21" i="4"/>
  <c r="F34" i="2"/>
  <c r="F141" i="2"/>
  <c r="C43" i="4"/>
  <c r="C124" i="3"/>
  <c r="C46" i="4" s="1"/>
  <c r="C135" i="3"/>
  <c r="C60" i="3"/>
  <c r="C90" i="3"/>
  <c r="C129" i="3"/>
  <c r="C51" i="4" s="1"/>
  <c r="D67" i="2"/>
  <c r="G75" i="2"/>
  <c r="F82" i="2"/>
  <c r="F83" i="2" s="1"/>
  <c r="F153" i="2" s="1"/>
  <c r="E83" i="2"/>
  <c r="E153" i="2" s="1"/>
  <c r="H73" i="2"/>
  <c r="G32" i="2"/>
  <c r="G33" i="2" s="1"/>
  <c r="I48" i="2"/>
  <c r="I49" i="2" s="1"/>
  <c r="F58" i="2"/>
  <c r="G57" i="2"/>
  <c r="G40" i="2"/>
  <c r="G41" i="2" s="1"/>
  <c r="C148" i="2"/>
  <c r="C35" i="3"/>
  <c r="D55" i="3"/>
  <c r="D58" i="3" s="1"/>
  <c r="D122" i="3" s="1"/>
  <c r="D44" i="4" s="1"/>
  <c r="D53" i="3"/>
  <c r="E48" i="3"/>
  <c r="E51" i="3" s="1"/>
  <c r="E121" i="3" s="1"/>
  <c r="E43" i="4" s="1"/>
  <c r="D62" i="3"/>
  <c r="D65" i="3" s="1"/>
  <c r="D123" i="3" s="1"/>
  <c r="D21" i="3"/>
  <c r="D22" i="3" s="1"/>
  <c r="E65" i="2"/>
  <c r="E66" i="2" s="1"/>
  <c r="E148" i="2" s="1"/>
  <c r="E16" i="4" s="1"/>
  <c r="C98" i="2"/>
  <c r="C155" i="2" s="1"/>
  <c r="C23" i="4" s="1"/>
  <c r="A18" i="6"/>
  <c r="C114" i="2"/>
  <c r="F89" i="2"/>
  <c r="E90" i="2"/>
  <c r="E154" i="2" s="1"/>
  <c r="E22" i="4" s="1"/>
  <c r="D98" i="2"/>
  <c r="D155" i="2" s="1"/>
  <c r="D129" i="2"/>
  <c r="D30" i="3"/>
  <c r="D33" i="3" s="1"/>
  <c r="D116" i="3" s="1"/>
  <c r="D38" i="4" s="1"/>
  <c r="D37" i="3"/>
  <c r="D42" i="3" s="1"/>
  <c r="D117" i="3" s="1"/>
  <c r="D39" i="4" s="1"/>
  <c r="D107" i="3"/>
  <c r="D110" i="3" s="1"/>
  <c r="D139" i="3" s="1"/>
  <c r="D100" i="3"/>
  <c r="D103" i="3" s="1"/>
  <c r="D135" i="3" s="1"/>
  <c r="D97" i="3"/>
  <c r="E4" i="3"/>
  <c r="D106" i="2"/>
  <c r="D156" i="2" s="1"/>
  <c r="D24" i="4" s="1"/>
  <c r="E105" i="2"/>
  <c r="C106" i="2"/>
  <c r="C156" i="2" s="1"/>
  <c r="C24" i="4" s="1"/>
  <c r="C44" i="3"/>
  <c r="D121" i="2"/>
  <c r="E121" i="2" s="1"/>
  <c r="E113" i="2"/>
  <c r="D23" i="2"/>
  <c r="D24" i="2" s="1"/>
  <c r="F97" i="2"/>
  <c r="E98" i="2"/>
  <c r="E155" i="2" s="1"/>
  <c r="E23" i="4" s="1"/>
  <c r="D28" i="4"/>
  <c r="C70" i="4"/>
  <c r="C71" i="4" s="1"/>
  <c r="D2" i="4"/>
  <c r="C74" i="3"/>
  <c r="C127" i="3" s="1"/>
  <c r="C49" i="4" s="1"/>
  <c r="D71" i="3"/>
  <c r="D74" i="3" s="1"/>
  <c r="D127" i="3" s="1"/>
  <c r="C83" i="3"/>
  <c r="D15" i="2"/>
  <c r="D16" i="2" s="1"/>
  <c r="D136" i="2" s="1"/>
  <c r="D4" i="4" s="1"/>
  <c r="D7" i="2"/>
  <c r="D8" i="2" s="1"/>
  <c r="D135" i="2" s="1"/>
  <c r="G82" i="2" l="1"/>
  <c r="G83" i="2" s="1"/>
  <c r="G153" i="2" s="1"/>
  <c r="D150" i="2"/>
  <c r="D18" i="4" s="1"/>
  <c r="E144" i="2"/>
  <c r="E12" i="4" s="1"/>
  <c r="C26" i="3"/>
  <c r="C28" i="3" s="1"/>
  <c r="D25" i="2"/>
  <c r="D137" i="2"/>
  <c r="D5" i="4" s="1"/>
  <c r="G42" i="2"/>
  <c r="G142" i="2"/>
  <c r="G10" i="4" s="1"/>
  <c r="I50" i="2"/>
  <c r="I143" i="2"/>
  <c r="I11" i="4" s="1"/>
  <c r="D23" i="4"/>
  <c r="D157" i="2"/>
  <c r="D25" i="4" s="1"/>
  <c r="C144" i="2"/>
  <c r="C12" i="4" s="1"/>
  <c r="C9" i="4"/>
  <c r="C150" i="2"/>
  <c r="C18" i="4" s="1"/>
  <c r="C16" i="4"/>
  <c r="C157" i="2"/>
  <c r="C25" i="4" s="1"/>
  <c r="D9" i="4"/>
  <c r="D144" i="2"/>
  <c r="D12" i="4" s="1"/>
  <c r="D140" i="3"/>
  <c r="D62" i="4" s="1"/>
  <c r="D61" i="4"/>
  <c r="C160" i="2"/>
  <c r="C163" i="2" s="1"/>
  <c r="D57" i="4"/>
  <c r="D136" i="3"/>
  <c r="D58" i="4" s="1"/>
  <c r="D3" i="4"/>
  <c r="G34" i="2"/>
  <c r="G141" i="2"/>
  <c r="E15" i="4"/>
  <c r="E150" i="2"/>
  <c r="E18" i="4" s="1"/>
  <c r="D49" i="4"/>
  <c r="F21" i="4"/>
  <c r="D45" i="4"/>
  <c r="D124" i="3"/>
  <c r="D46" i="4" s="1"/>
  <c r="F59" i="2"/>
  <c r="F147" i="2"/>
  <c r="C57" i="4"/>
  <c r="C136" i="3"/>
  <c r="C58" i="4" s="1"/>
  <c r="C9" i="2"/>
  <c r="C135" i="2"/>
  <c r="C138" i="2" s="1"/>
  <c r="E21" i="4"/>
  <c r="F9" i="4"/>
  <c r="F144" i="2"/>
  <c r="F12" i="4" s="1"/>
  <c r="C130" i="3"/>
  <c r="C52" i="4" s="1"/>
  <c r="D25" i="3"/>
  <c r="D60" i="3"/>
  <c r="D67" i="3"/>
  <c r="E67" i="2"/>
  <c r="I73" i="2"/>
  <c r="H74" i="2"/>
  <c r="H149" i="2" s="1"/>
  <c r="H17" i="4" s="1"/>
  <c r="H32" i="2"/>
  <c r="H33" i="2" s="1"/>
  <c r="J48" i="2"/>
  <c r="J49" i="2" s="1"/>
  <c r="G58" i="2"/>
  <c r="H57" i="2"/>
  <c r="H40" i="2"/>
  <c r="H41" i="2" s="1"/>
  <c r="E21" i="3"/>
  <c r="E24" i="3" s="1"/>
  <c r="D24" i="3"/>
  <c r="E55" i="3"/>
  <c r="E53" i="3"/>
  <c r="F48" i="3"/>
  <c r="F51" i="3" s="1"/>
  <c r="F121" i="3" s="1"/>
  <c r="E62" i="3"/>
  <c r="D44" i="3"/>
  <c r="F65" i="2"/>
  <c r="F66" i="2" s="1"/>
  <c r="F148" i="2" s="1"/>
  <c r="F16" i="4" s="1"/>
  <c r="F90" i="2"/>
  <c r="F154" i="2" s="1"/>
  <c r="F22" i="4" s="1"/>
  <c r="G89" i="2"/>
  <c r="H82" i="2"/>
  <c r="D130" i="2"/>
  <c r="E129" i="2"/>
  <c r="D122" i="2"/>
  <c r="E107" i="3"/>
  <c r="E110" i="3" s="1"/>
  <c r="E139" i="3" s="1"/>
  <c r="E97" i="3"/>
  <c r="E100" i="3"/>
  <c r="E103" i="3" s="1"/>
  <c r="E135" i="3" s="1"/>
  <c r="E37" i="3"/>
  <c r="E42" i="3" s="1"/>
  <c r="E117" i="3" s="1"/>
  <c r="E39" i="4" s="1"/>
  <c r="F4" i="3"/>
  <c r="G4" i="3" s="1"/>
  <c r="E30" i="3"/>
  <c r="E33" i="3" s="1"/>
  <c r="F113" i="2"/>
  <c r="E114" i="2"/>
  <c r="E106" i="2"/>
  <c r="E156" i="2" s="1"/>
  <c r="E24" i="4" s="1"/>
  <c r="F105" i="2"/>
  <c r="D35" i="3"/>
  <c r="D70" i="4"/>
  <c r="D71" i="4" s="1"/>
  <c r="E2" i="4"/>
  <c r="E23" i="2"/>
  <c r="E24" i="2" s="1"/>
  <c r="E25" i="2" s="1"/>
  <c r="E15" i="2"/>
  <c r="D78" i="3"/>
  <c r="D81" i="3" s="1"/>
  <c r="D128" i="3" s="1"/>
  <c r="D50" i="4" s="1"/>
  <c r="E71" i="3"/>
  <c r="E74" i="3" s="1"/>
  <c r="E127" i="3" s="1"/>
  <c r="D85" i="3"/>
  <c r="D88" i="3" s="1"/>
  <c r="D129" i="3" s="1"/>
  <c r="D51" i="4" s="1"/>
  <c r="F98" i="2"/>
  <c r="F155" i="2" s="1"/>
  <c r="F23" i="4" s="1"/>
  <c r="G97" i="2"/>
  <c r="C59" i="5"/>
  <c r="E80" i="8" s="1"/>
  <c r="C60" i="5"/>
  <c r="E81" i="8" s="1"/>
  <c r="E7" i="2"/>
  <c r="E8" i="2" s="1"/>
  <c r="C17" i="2"/>
  <c r="C76" i="3"/>
  <c r="E122" i="2"/>
  <c r="E161" i="2" s="1"/>
  <c r="F121" i="2"/>
  <c r="D138" i="2" l="1"/>
  <c r="D6" i="4" s="1"/>
  <c r="C6" i="4"/>
  <c r="C142" i="3"/>
  <c r="C115" i="3"/>
  <c r="C118" i="3" s="1"/>
  <c r="C40" i="4" s="1"/>
  <c r="F43" i="4"/>
  <c r="H42" i="2"/>
  <c r="H142" i="2"/>
  <c r="H10" i="4" s="1"/>
  <c r="D161" i="2"/>
  <c r="C165" i="2"/>
  <c r="J50" i="2"/>
  <c r="J143" i="2"/>
  <c r="J11" i="4" s="1"/>
  <c r="D162" i="2"/>
  <c r="D30" i="4" s="1"/>
  <c r="C3" i="4"/>
  <c r="E157" i="2"/>
  <c r="E25" i="4" s="1"/>
  <c r="C28" i="4"/>
  <c r="C31" i="4" s="1"/>
  <c r="E160" i="2"/>
  <c r="E140" i="3"/>
  <c r="E62" i="4" s="1"/>
  <c r="E61" i="4"/>
  <c r="H34" i="2"/>
  <c r="H141" i="2"/>
  <c r="G9" i="4"/>
  <c r="G144" i="2"/>
  <c r="G12" i="4" s="1"/>
  <c r="G21" i="4"/>
  <c r="D130" i="3"/>
  <c r="D52" i="4" s="1"/>
  <c r="G59" i="2"/>
  <c r="G147" i="2"/>
  <c r="F15" i="4"/>
  <c r="F150" i="2"/>
  <c r="F18" i="4" s="1"/>
  <c r="E57" i="4"/>
  <c r="E136" i="3"/>
  <c r="E58" i="4" s="1"/>
  <c r="E49" i="4"/>
  <c r="C37" i="4"/>
  <c r="C73" i="4" s="1"/>
  <c r="E35" i="3"/>
  <c r="E116" i="3"/>
  <c r="D26" i="3"/>
  <c r="D115" i="3" s="1"/>
  <c r="E58" i="3"/>
  <c r="E122" i="3" s="1"/>
  <c r="E65" i="3"/>
  <c r="E123" i="3" s="1"/>
  <c r="E45" i="4" s="1"/>
  <c r="F67" i="2"/>
  <c r="H75" i="2"/>
  <c r="I74" i="2"/>
  <c r="I149" i="2" s="1"/>
  <c r="I17" i="4" s="1"/>
  <c r="J73" i="2"/>
  <c r="I32" i="2"/>
  <c r="I33" i="2" s="1"/>
  <c r="K48" i="2"/>
  <c r="H58" i="2"/>
  <c r="I57" i="2"/>
  <c r="I40" i="2"/>
  <c r="I41" i="2" s="1"/>
  <c r="E22" i="3"/>
  <c r="E25" i="3"/>
  <c r="F21" i="3"/>
  <c r="F24" i="3" s="1"/>
  <c r="G48" i="3"/>
  <c r="F62" i="3"/>
  <c r="F65" i="3" s="1"/>
  <c r="F123" i="3" s="1"/>
  <c r="F45" i="4" s="1"/>
  <c r="F55" i="3"/>
  <c r="F58" i="3" s="1"/>
  <c r="F122" i="3" s="1"/>
  <c r="F44" i="4" s="1"/>
  <c r="E44" i="3"/>
  <c r="G65" i="2"/>
  <c r="G66" i="2" s="1"/>
  <c r="G148" i="2" s="1"/>
  <c r="G16" i="4" s="1"/>
  <c r="I82" i="2"/>
  <c r="H83" i="2"/>
  <c r="H153" i="2" s="1"/>
  <c r="G90" i="2"/>
  <c r="G154" i="2" s="1"/>
  <c r="G22" i="4" s="1"/>
  <c r="H89" i="2"/>
  <c r="F129" i="2"/>
  <c r="E130" i="2"/>
  <c r="F107" i="3"/>
  <c r="F110" i="3" s="1"/>
  <c r="F139" i="3" s="1"/>
  <c r="F106" i="2"/>
  <c r="F156" i="2" s="1"/>
  <c r="F24" i="4" s="1"/>
  <c r="G105" i="2"/>
  <c r="F97" i="3"/>
  <c r="F100" i="3"/>
  <c r="F103" i="3" s="1"/>
  <c r="F135" i="3" s="1"/>
  <c r="F30" i="3"/>
  <c r="F33" i="3" s="1"/>
  <c r="F37" i="3"/>
  <c r="F42" i="3" s="1"/>
  <c r="F114" i="2"/>
  <c r="G113" i="2"/>
  <c r="F122" i="2"/>
  <c r="F161" i="2" s="1"/>
  <c r="G121" i="2"/>
  <c r="D76" i="3"/>
  <c r="F2" i="4"/>
  <c r="E70" i="4"/>
  <c r="E71" i="4" s="1"/>
  <c r="H4" i="3"/>
  <c r="G37" i="3"/>
  <c r="G42" i="3" s="1"/>
  <c r="G117" i="3" s="1"/>
  <c r="G39" i="4" s="1"/>
  <c r="G30" i="3"/>
  <c r="G33" i="3" s="1"/>
  <c r="G116" i="3" s="1"/>
  <c r="G38" i="4" s="1"/>
  <c r="G107" i="3"/>
  <c r="G110" i="3" s="1"/>
  <c r="G139" i="3" s="1"/>
  <c r="G100" i="3"/>
  <c r="G103" i="3" s="1"/>
  <c r="G135" i="3" s="1"/>
  <c r="G97" i="3"/>
  <c r="E29" i="4"/>
  <c r="F7" i="2"/>
  <c r="F8" i="2" s="1"/>
  <c r="D83" i="3"/>
  <c r="D9" i="2"/>
  <c r="D90" i="3"/>
  <c r="E16" i="2"/>
  <c r="F15" i="2"/>
  <c r="F23" i="2"/>
  <c r="F24" i="2" s="1"/>
  <c r="F25" i="2" s="1"/>
  <c r="G98" i="2"/>
  <c r="G155" i="2" s="1"/>
  <c r="G23" i="4" s="1"/>
  <c r="H97" i="2"/>
  <c r="F71" i="3"/>
  <c r="F74" i="3" s="1"/>
  <c r="F127" i="3" s="1"/>
  <c r="E85" i="3"/>
  <c r="E88" i="3" s="1"/>
  <c r="E129" i="3" s="1"/>
  <c r="E51" i="4" s="1"/>
  <c r="E78" i="3"/>
  <c r="E81" i="3" s="1"/>
  <c r="E128" i="3" s="1"/>
  <c r="E50" i="4" s="1"/>
  <c r="D17" i="2"/>
  <c r="C33" i="4" l="1"/>
  <c r="C64" i="4"/>
  <c r="C66" i="4" s="1"/>
  <c r="C68" i="4" s="1"/>
  <c r="C72" i="4" s="1"/>
  <c r="E38" i="4"/>
  <c r="D28" i="3"/>
  <c r="D142" i="3" s="1"/>
  <c r="F124" i="3"/>
  <c r="F46" i="4" s="1"/>
  <c r="D163" i="2"/>
  <c r="D29" i="4"/>
  <c r="D31" i="4" s="1"/>
  <c r="D33" i="4" s="1"/>
  <c r="D165" i="2"/>
  <c r="E162" i="2"/>
  <c r="E163" i="2" s="1"/>
  <c r="I42" i="2"/>
  <c r="I142" i="2"/>
  <c r="I10" i="4" s="1"/>
  <c r="F157" i="2"/>
  <c r="F25" i="4" s="1"/>
  <c r="G61" i="4"/>
  <c r="G140" i="3"/>
  <c r="G62" i="4" s="1"/>
  <c r="E28" i="4"/>
  <c r="F140" i="3"/>
  <c r="F62" i="4" s="1"/>
  <c r="F61" i="4"/>
  <c r="F160" i="2"/>
  <c r="F35" i="3"/>
  <c r="F116" i="3"/>
  <c r="F38" i="4" s="1"/>
  <c r="H9" i="4"/>
  <c r="H144" i="2"/>
  <c r="H12" i="4" s="1"/>
  <c r="F57" i="4"/>
  <c r="F136" i="3"/>
  <c r="F58" i="4" s="1"/>
  <c r="D37" i="4"/>
  <c r="D73" i="4" s="1"/>
  <c r="D118" i="3"/>
  <c r="D40" i="4" s="1"/>
  <c r="H21" i="4"/>
  <c r="I34" i="2"/>
  <c r="I141" i="2"/>
  <c r="E130" i="3"/>
  <c r="E52" i="4" s="1"/>
  <c r="G15" i="4"/>
  <c r="G150" i="2"/>
  <c r="G18" i="4" s="1"/>
  <c r="H59" i="2"/>
  <c r="H147" i="2"/>
  <c r="F49" i="4"/>
  <c r="G57" i="4"/>
  <c r="G136" i="3"/>
  <c r="G58" i="4" s="1"/>
  <c r="F44" i="3"/>
  <c r="F117" i="3"/>
  <c r="F39" i="4" s="1"/>
  <c r="E44" i="4"/>
  <c r="E124" i="3"/>
  <c r="E46" i="4" s="1"/>
  <c r="E60" i="3"/>
  <c r="E67" i="3"/>
  <c r="F60" i="3"/>
  <c r="F67" i="3"/>
  <c r="F53" i="3"/>
  <c r="G67" i="2"/>
  <c r="I75" i="2"/>
  <c r="J74" i="2"/>
  <c r="J149" i="2" s="1"/>
  <c r="J17" i="4" s="1"/>
  <c r="K73" i="2"/>
  <c r="J32" i="2"/>
  <c r="J33" i="2" s="1"/>
  <c r="K49" i="2"/>
  <c r="L48" i="2"/>
  <c r="I58" i="2"/>
  <c r="J57" i="2"/>
  <c r="J40" i="2"/>
  <c r="J41" i="2" s="1"/>
  <c r="F25" i="3"/>
  <c r="F22" i="3"/>
  <c r="G21" i="3"/>
  <c r="G22" i="3" s="1"/>
  <c r="E26" i="3"/>
  <c r="G51" i="3"/>
  <c r="G121" i="3" s="1"/>
  <c r="H48" i="3"/>
  <c r="G62" i="3"/>
  <c r="G65" i="3" s="1"/>
  <c r="G123" i="3" s="1"/>
  <c r="G45" i="4" s="1"/>
  <c r="G55" i="3"/>
  <c r="G58" i="3" s="1"/>
  <c r="G122" i="3" s="1"/>
  <c r="G44" i="4" s="1"/>
  <c r="H65" i="2"/>
  <c r="H66" i="2" s="1"/>
  <c r="H148" i="2" s="1"/>
  <c r="H16" i="4" s="1"/>
  <c r="I89" i="2"/>
  <c r="H90" i="2"/>
  <c r="H154" i="2" s="1"/>
  <c r="H22" i="4" s="1"/>
  <c r="J82" i="2"/>
  <c r="I83" i="2"/>
  <c r="I153" i="2" s="1"/>
  <c r="F130" i="2"/>
  <c r="G129" i="2"/>
  <c r="H105" i="2"/>
  <c r="G106" i="2"/>
  <c r="G156" i="2" s="1"/>
  <c r="G24" i="4" s="1"/>
  <c r="G114" i="2"/>
  <c r="H113" i="2"/>
  <c r="E83" i="3"/>
  <c r="I97" i="2"/>
  <c r="H98" i="2"/>
  <c r="H155" i="2" s="1"/>
  <c r="H23" i="4" s="1"/>
  <c r="E137" i="2"/>
  <c r="E5" i="4" s="1"/>
  <c r="G7" i="2"/>
  <c r="G8" i="2" s="1"/>
  <c r="G44" i="3"/>
  <c r="E90" i="3"/>
  <c r="G15" i="2"/>
  <c r="F16" i="2"/>
  <c r="E135" i="2"/>
  <c r="E3" i="4" s="1"/>
  <c r="E9" i="2"/>
  <c r="I4" i="3"/>
  <c r="H37" i="3"/>
  <c r="H42" i="3" s="1"/>
  <c r="H117" i="3" s="1"/>
  <c r="H39" i="4" s="1"/>
  <c r="H30" i="3"/>
  <c r="H33" i="3" s="1"/>
  <c r="H116" i="3" s="1"/>
  <c r="H38" i="4" s="1"/>
  <c r="H97" i="3"/>
  <c r="H100" i="3"/>
  <c r="H103" i="3" s="1"/>
  <c r="H135" i="3" s="1"/>
  <c r="H107" i="3"/>
  <c r="H110" i="3" s="1"/>
  <c r="H139" i="3" s="1"/>
  <c r="G2" i="4"/>
  <c r="F70" i="4"/>
  <c r="F71" i="4" s="1"/>
  <c r="F78" i="3"/>
  <c r="F81" i="3" s="1"/>
  <c r="F128" i="3" s="1"/>
  <c r="F50" i="4" s="1"/>
  <c r="F85" i="3"/>
  <c r="F88" i="3" s="1"/>
  <c r="F129" i="3" s="1"/>
  <c r="F51" i="4" s="1"/>
  <c r="G71" i="3"/>
  <c r="G74" i="3" s="1"/>
  <c r="G127" i="3" s="1"/>
  <c r="E136" i="2"/>
  <c r="E4" i="4" s="1"/>
  <c r="E17" i="2"/>
  <c r="G122" i="2"/>
  <c r="G161" i="2" s="1"/>
  <c r="H121" i="2"/>
  <c r="E76" i="3"/>
  <c r="G23" i="2"/>
  <c r="G24" i="2" s="1"/>
  <c r="G25" i="2" s="1"/>
  <c r="G35" i="3"/>
  <c r="F29" i="4"/>
  <c r="H21" i="3" l="1"/>
  <c r="J42" i="2"/>
  <c r="J142" i="2"/>
  <c r="J10" i="4" s="1"/>
  <c r="K50" i="2"/>
  <c r="K143" i="2"/>
  <c r="K11" i="4" s="1"/>
  <c r="E165" i="2"/>
  <c r="F162" i="2"/>
  <c r="F30" i="4" s="1"/>
  <c r="G157" i="2"/>
  <c r="G25" i="4" s="1"/>
  <c r="E30" i="4"/>
  <c r="E31" i="4" s="1"/>
  <c r="G160" i="2"/>
  <c r="H140" i="3"/>
  <c r="H62" i="4" s="1"/>
  <c r="H61" i="4"/>
  <c r="F28" i="4"/>
  <c r="G43" i="4"/>
  <c r="G124" i="3"/>
  <c r="G46" i="4" s="1"/>
  <c r="E28" i="3"/>
  <c r="E142" i="3" s="1"/>
  <c r="E115" i="3"/>
  <c r="H15" i="4"/>
  <c r="H150" i="2"/>
  <c r="H18" i="4" s="1"/>
  <c r="I21" i="4"/>
  <c r="J34" i="2"/>
  <c r="J141" i="2"/>
  <c r="G49" i="4"/>
  <c r="H57" i="4"/>
  <c r="H136" i="3"/>
  <c r="H58" i="4" s="1"/>
  <c r="F26" i="3"/>
  <c r="F115" i="3" s="1"/>
  <c r="I59" i="2"/>
  <c r="I147" i="2"/>
  <c r="F130" i="3"/>
  <c r="F52" i="4" s="1"/>
  <c r="I9" i="4"/>
  <c r="I144" i="2"/>
  <c r="I12" i="4" s="1"/>
  <c r="G53" i="3"/>
  <c r="G60" i="3"/>
  <c r="G67" i="3"/>
  <c r="H67" i="2"/>
  <c r="J75" i="2"/>
  <c r="K74" i="2"/>
  <c r="K149" i="2" s="1"/>
  <c r="K17" i="4" s="1"/>
  <c r="L73" i="2"/>
  <c r="K32" i="2"/>
  <c r="K33" i="2" s="1"/>
  <c r="L49" i="2"/>
  <c r="M48" i="2"/>
  <c r="J58" i="2"/>
  <c r="K57" i="2"/>
  <c r="K40" i="2"/>
  <c r="K41" i="2" s="1"/>
  <c r="G24" i="3"/>
  <c r="G25" i="3"/>
  <c r="H62" i="3"/>
  <c r="H65" i="3" s="1"/>
  <c r="H123" i="3" s="1"/>
  <c r="H45" i="4" s="1"/>
  <c r="I48" i="3"/>
  <c r="H55" i="3"/>
  <c r="H58" i="3" s="1"/>
  <c r="H122" i="3" s="1"/>
  <c r="H44" i="4" s="1"/>
  <c r="H51" i="3"/>
  <c r="H121" i="3" s="1"/>
  <c r="D64" i="4"/>
  <c r="D66" i="4" s="1"/>
  <c r="I65" i="2"/>
  <c r="I66" i="2" s="1"/>
  <c r="I148" i="2" s="1"/>
  <c r="I16" i="4" s="1"/>
  <c r="K82" i="2"/>
  <c r="J83" i="2"/>
  <c r="J153" i="2" s="1"/>
  <c r="J89" i="2"/>
  <c r="I90" i="2"/>
  <c r="I154" i="2" s="1"/>
  <c r="I22" i="4" s="1"/>
  <c r="G130" i="2"/>
  <c r="H129" i="2"/>
  <c r="H106" i="2"/>
  <c r="H156" i="2" s="1"/>
  <c r="H24" i="4" s="1"/>
  <c r="I105" i="2"/>
  <c r="H114" i="2"/>
  <c r="I113" i="2"/>
  <c r="F90" i="3"/>
  <c r="H35" i="3"/>
  <c r="F135" i="2"/>
  <c r="F3" i="4" s="1"/>
  <c r="F9" i="2"/>
  <c r="F83" i="3"/>
  <c r="F136" i="2"/>
  <c r="F4" i="4" s="1"/>
  <c r="F17" i="2"/>
  <c r="G29" i="4"/>
  <c r="G85" i="3"/>
  <c r="G88" i="3" s="1"/>
  <c r="G129" i="3" s="1"/>
  <c r="G51" i="4" s="1"/>
  <c r="H71" i="3"/>
  <c r="H74" i="3" s="1"/>
  <c r="H127" i="3" s="1"/>
  <c r="G78" i="3"/>
  <c r="G81" i="3" s="1"/>
  <c r="G128" i="3" s="1"/>
  <c r="G50" i="4" s="1"/>
  <c r="J4" i="3"/>
  <c r="I37" i="3"/>
  <c r="I42" i="3" s="1"/>
  <c r="I117" i="3" s="1"/>
  <c r="I39" i="4" s="1"/>
  <c r="I30" i="3"/>
  <c r="I33" i="3" s="1"/>
  <c r="I116" i="3" s="1"/>
  <c r="I38" i="4" s="1"/>
  <c r="I107" i="3"/>
  <c r="I110" i="3" s="1"/>
  <c r="I139" i="3" s="1"/>
  <c r="I100" i="3"/>
  <c r="I103" i="3" s="1"/>
  <c r="I135" i="3" s="1"/>
  <c r="I97" i="3"/>
  <c r="H15" i="2"/>
  <c r="G16" i="2"/>
  <c r="F137" i="2"/>
  <c r="F5" i="4" s="1"/>
  <c r="H2" i="4"/>
  <c r="G70" i="4"/>
  <c r="G71" i="4" s="1"/>
  <c r="E138" i="2"/>
  <c r="H24" i="3"/>
  <c r="H22" i="3"/>
  <c r="I21" i="3"/>
  <c r="H25" i="3"/>
  <c r="H23" i="2"/>
  <c r="H24" i="2" s="1"/>
  <c r="H25" i="2" s="1"/>
  <c r="I121" i="2"/>
  <c r="H122" i="2"/>
  <c r="H161" i="2" s="1"/>
  <c r="H44" i="3"/>
  <c r="H7" i="2"/>
  <c r="H8" i="2" s="1"/>
  <c r="F76" i="3"/>
  <c r="I98" i="2"/>
  <c r="I155" i="2" s="1"/>
  <c r="I23" i="4" s="1"/>
  <c r="J97" i="2"/>
  <c r="F28" i="3" l="1"/>
  <c r="F142" i="3" s="1"/>
  <c r="E6" i="4"/>
  <c r="E33" i="4" s="1"/>
  <c r="F165" i="2"/>
  <c r="H157" i="2"/>
  <c r="H25" i="4" s="1"/>
  <c r="F31" i="4"/>
  <c r="L50" i="2"/>
  <c r="L143" i="2"/>
  <c r="L11" i="4" s="1"/>
  <c r="G162" i="2"/>
  <c r="G30" i="4" s="1"/>
  <c r="K42" i="2"/>
  <c r="K142" i="2"/>
  <c r="K10" i="4" s="1"/>
  <c r="F163" i="2"/>
  <c r="I61" i="4"/>
  <c r="I140" i="3"/>
  <c r="I62" i="4" s="1"/>
  <c r="H160" i="2"/>
  <c r="G28" i="4"/>
  <c r="I57" i="4"/>
  <c r="I136" i="3"/>
  <c r="I58" i="4" s="1"/>
  <c r="F37" i="4"/>
  <c r="F73" i="4" s="1"/>
  <c r="F118" i="3"/>
  <c r="F40" i="4" s="1"/>
  <c r="E37" i="4"/>
  <c r="E73" i="4" s="1"/>
  <c r="E118" i="3"/>
  <c r="E40" i="4" s="1"/>
  <c r="J21" i="4"/>
  <c r="K34" i="2"/>
  <c r="K141" i="2"/>
  <c r="J9" i="4"/>
  <c r="J144" i="2"/>
  <c r="J12" i="4" s="1"/>
  <c r="G130" i="3"/>
  <c r="G52" i="4" s="1"/>
  <c r="H43" i="4"/>
  <c r="H124" i="3"/>
  <c r="H46" i="4" s="1"/>
  <c r="H49" i="4"/>
  <c r="J59" i="2"/>
  <c r="J147" i="2"/>
  <c r="I15" i="4"/>
  <c r="I150" i="2"/>
  <c r="I18" i="4" s="1"/>
  <c r="H67" i="3"/>
  <c r="H60" i="3"/>
  <c r="H53" i="3"/>
  <c r="G26" i="3"/>
  <c r="G115" i="3" s="1"/>
  <c r="I67" i="2"/>
  <c r="K75" i="2"/>
  <c r="L74" i="2"/>
  <c r="L149" i="2" s="1"/>
  <c r="L17" i="4" s="1"/>
  <c r="M73" i="2"/>
  <c r="L32" i="2"/>
  <c r="L33" i="2" s="1"/>
  <c r="M49" i="2"/>
  <c r="N48" i="2"/>
  <c r="K58" i="2"/>
  <c r="L57" i="2"/>
  <c r="L40" i="2"/>
  <c r="L41" i="2" s="1"/>
  <c r="E64" i="4"/>
  <c r="I62" i="3"/>
  <c r="I65" i="3" s="1"/>
  <c r="I123" i="3" s="1"/>
  <c r="I45" i="4" s="1"/>
  <c r="I55" i="3"/>
  <c r="I58" i="3" s="1"/>
  <c r="I122" i="3" s="1"/>
  <c r="I44" i="4" s="1"/>
  <c r="I51" i="3"/>
  <c r="I121" i="3" s="1"/>
  <c r="J48" i="3"/>
  <c r="J65" i="2"/>
  <c r="J66" i="2" s="1"/>
  <c r="J148" i="2" s="1"/>
  <c r="J16" i="4" s="1"/>
  <c r="K89" i="2"/>
  <c r="J90" i="2"/>
  <c r="J154" i="2" s="1"/>
  <c r="J22" i="4" s="1"/>
  <c r="K83" i="2"/>
  <c r="K153" i="2" s="1"/>
  <c r="L82" i="2"/>
  <c r="H130" i="2"/>
  <c r="I129" i="2"/>
  <c r="I114" i="2"/>
  <c r="J113" i="2"/>
  <c r="J105" i="2"/>
  <c r="I106" i="2"/>
  <c r="I156" i="2" s="1"/>
  <c r="D68" i="4"/>
  <c r="D72" i="4" s="1"/>
  <c r="H70" i="4"/>
  <c r="H71" i="4" s="1"/>
  <c r="I2" i="4"/>
  <c r="J30" i="3"/>
  <c r="J33" i="3" s="1"/>
  <c r="J116" i="3" s="1"/>
  <c r="J38" i="4" s="1"/>
  <c r="K4" i="3"/>
  <c r="J37" i="3"/>
  <c r="J42" i="3" s="1"/>
  <c r="J117" i="3" s="1"/>
  <c r="J39" i="4" s="1"/>
  <c r="J97" i="3"/>
  <c r="J107" i="3"/>
  <c r="J110" i="3" s="1"/>
  <c r="J139" i="3" s="1"/>
  <c r="J100" i="3"/>
  <c r="J103" i="3" s="1"/>
  <c r="J135" i="3" s="1"/>
  <c r="K97" i="2"/>
  <c r="J98" i="2"/>
  <c r="J155" i="2" s="1"/>
  <c r="J23" i="4" s="1"/>
  <c r="H16" i="2"/>
  <c r="I15" i="2"/>
  <c r="F138" i="2"/>
  <c r="F6" i="4" s="1"/>
  <c r="J121" i="2"/>
  <c r="I122" i="2"/>
  <c r="I161" i="2" s="1"/>
  <c r="I24" i="3"/>
  <c r="J21" i="3"/>
  <c r="I22" i="3"/>
  <c r="I25" i="3"/>
  <c r="I35" i="3"/>
  <c r="G90" i="3"/>
  <c r="G135" i="2"/>
  <c r="G3" i="4" s="1"/>
  <c r="G9" i="2"/>
  <c r="G137" i="2"/>
  <c r="G5" i="4" s="1"/>
  <c r="G136" i="2"/>
  <c r="G4" i="4" s="1"/>
  <c r="G17" i="2"/>
  <c r="G83" i="3"/>
  <c r="H29" i="4"/>
  <c r="I71" i="3"/>
  <c r="I74" i="3" s="1"/>
  <c r="I127" i="3" s="1"/>
  <c r="H78" i="3"/>
  <c r="H81" i="3" s="1"/>
  <c r="H128" i="3" s="1"/>
  <c r="H50" i="4" s="1"/>
  <c r="H85" i="3"/>
  <c r="H88" i="3" s="1"/>
  <c r="H129" i="3" s="1"/>
  <c r="H51" i="4" s="1"/>
  <c r="I7" i="2"/>
  <c r="I8" i="2" s="1"/>
  <c r="I23" i="2"/>
  <c r="I24" i="2" s="1"/>
  <c r="I25" i="2" s="1"/>
  <c r="H26" i="3"/>
  <c r="H115" i="3" s="1"/>
  <c r="I44" i="3"/>
  <c r="G76" i="3"/>
  <c r="F33" i="4" l="1"/>
  <c r="E66" i="4"/>
  <c r="E68" i="4" s="1"/>
  <c r="E72" i="4" s="1"/>
  <c r="G28" i="3"/>
  <c r="G163" i="2"/>
  <c r="G31" i="4"/>
  <c r="M50" i="2"/>
  <c r="M143" i="2"/>
  <c r="M11" i="4" s="1"/>
  <c r="H162" i="2"/>
  <c r="H30" i="4" s="1"/>
  <c r="G165" i="2"/>
  <c r="L42" i="2"/>
  <c r="L142" i="2"/>
  <c r="L10" i="4" s="1"/>
  <c r="I24" i="4"/>
  <c r="I157" i="2"/>
  <c r="I25" i="4" s="1"/>
  <c r="J140" i="3"/>
  <c r="J62" i="4" s="1"/>
  <c r="J61" i="4"/>
  <c r="I160" i="2"/>
  <c r="H28" i="4"/>
  <c r="H37" i="4"/>
  <c r="H73" i="4" s="1"/>
  <c r="H118" i="3"/>
  <c r="H40" i="4" s="1"/>
  <c r="I49" i="4"/>
  <c r="I43" i="4"/>
  <c r="I124" i="3"/>
  <c r="I46" i="4" s="1"/>
  <c r="J15" i="4"/>
  <c r="J150" i="2"/>
  <c r="J18" i="4" s="1"/>
  <c r="J57" i="4"/>
  <c r="J136" i="3"/>
  <c r="J58" i="4" s="1"/>
  <c r="G142" i="3"/>
  <c r="L34" i="2"/>
  <c r="L141" i="2"/>
  <c r="K21" i="4"/>
  <c r="K59" i="2"/>
  <c r="K147" i="2"/>
  <c r="G37" i="4"/>
  <c r="G73" i="4" s="1"/>
  <c r="G118" i="3"/>
  <c r="G40" i="4" s="1"/>
  <c r="H130" i="3"/>
  <c r="H52" i="4" s="1"/>
  <c r="K9" i="4"/>
  <c r="K144" i="2"/>
  <c r="K12" i="4" s="1"/>
  <c r="I53" i="3"/>
  <c r="I60" i="3"/>
  <c r="I67" i="3"/>
  <c r="J67" i="2"/>
  <c r="L75" i="2"/>
  <c r="N73" i="2"/>
  <c r="M74" i="2"/>
  <c r="M149" i="2" s="1"/>
  <c r="M17" i="4" s="1"/>
  <c r="M32" i="2"/>
  <c r="M33" i="2" s="1"/>
  <c r="N49" i="2"/>
  <c r="O48" i="2"/>
  <c r="L58" i="2"/>
  <c r="M57" i="2"/>
  <c r="M40" i="2"/>
  <c r="M41" i="2" s="1"/>
  <c r="F64" i="4"/>
  <c r="F66" i="4" s="1"/>
  <c r="J62" i="3"/>
  <c r="J65" i="3" s="1"/>
  <c r="J123" i="3" s="1"/>
  <c r="J45" i="4" s="1"/>
  <c r="J55" i="3"/>
  <c r="J58" i="3" s="1"/>
  <c r="J122" i="3" s="1"/>
  <c r="J44" i="4" s="1"/>
  <c r="J51" i="3"/>
  <c r="J121" i="3" s="1"/>
  <c r="K48" i="3"/>
  <c r="K65" i="2"/>
  <c r="K66" i="2" s="1"/>
  <c r="K148" i="2" s="1"/>
  <c r="K16" i="4" s="1"/>
  <c r="L83" i="2"/>
  <c r="L153" i="2" s="1"/>
  <c r="M82" i="2"/>
  <c r="L89" i="2"/>
  <c r="K90" i="2"/>
  <c r="K154" i="2" s="1"/>
  <c r="K22" i="4" s="1"/>
  <c r="I130" i="2"/>
  <c r="J129" i="2"/>
  <c r="K105" i="2"/>
  <c r="J106" i="2"/>
  <c r="J156" i="2" s="1"/>
  <c r="J24" i="4" s="1"/>
  <c r="K113" i="2"/>
  <c r="J114" i="2"/>
  <c r="J71" i="3"/>
  <c r="J74" i="3" s="1"/>
  <c r="J127" i="3" s="1"/>
  <c r="I85" i="3"/>
  <c r="I88" i="3" s="1"/>
  <c r="I129" i="3" s="1"/>
  <c r="I51" i="4" s="1"/>
  <c r="I78" i="3"/>
  <c r="I81" i="3" s="1"/>
  <c r="I128" i="3" s="1"/>
  <c r="I50" i="4" s="1"/>
  <c r="I29" i="4"/>
  <c r="H135" i="2"/>
  <c r="H3" i="4" s="1"/>
  <c r="H9" i="2"/>
  <c r="J22" i="3"/>
  <c r="K21" i="3"/>
  <c r="J24" i="3"/>
  <c r="J25" i="3"/>
  <c r="H136" i="2"/>
  <c r="H4" i="4" s="1"/>
  <c r="H17" i="2"/>
  <c r="L97" i="2"/>
  <c r="K98" i="2"/>
  <c r="K155" i="2" s="1"/>
  <c r="K23" i="4" s="1"/>
  <c r="J44" i="3"/>
  <c r="H137" i="2"/>
  <c r="H5" i="4" s="1"/>
  <c r="J7" i="2"/>
  <c r="J8" i="2" s="1"/>
  <c r="G138" i="2"/>
  <c r="G6" i="4" s="1"/>
  <c r="J35" i="3"/>
  <c r="H76" i="3"/>
  <c r="I26" i="3"/>
  <c r="I115" i="3" s="1"/>
  <c r="J122" i="2"/>
  <c r="J161" i="2" s="1"/>
  <c r="K121" i="2"/>
  <c r="I16" i="2"/>
  <c r="J15" i="2"/>
  <c r="H28" i="3"/>
  <c r="H90" i="3"/>
  <c r="J23" i="2"/>
  <c r="J24" i="2" s="1"/>
  <c r="J25" i="2" s="1"/>
  <c r="H83" i="3"/>
  <c r="K30" i="3"/>
  <c r="K33" i="3" s="1"/>
  <c r="K116" i="3" s="1"/>
  <c r="K38" i="4" s="1"/>
  <c r="L4" i="3"/>
  <c r="K37" i="3"/>
  <c r="K42" i="3" s="1"/>
  <c r="K117" i="3" s="1"/>
  <c r="K39" i="4" s="1"/>
  <c r="K97" i="3"/>
  <c r="K100" i="3"/>
  <c r="K103" i="3" s="1"/>
  <c r="K135" i="3" s="1"/>
  <c r="K107" i="3"/>
  <c r="K110" i="3" s="1"/>
  <c r="K139" i="3" s="1"/>
  <c r="J2" i="4"/>
  <c r="I70" i="4"/>
  <c r="I71" i="4" s="1"/>
  <c r="G33" i="4" l="1"/>
  <c r="H163" i="2"/>
  <c r="J157" i="2"/>
  <c r="J25" i="4" s="1"/>
  <c r="N50" i="2"/>
  <c r="N143" i="2"/>
  <c r="N11" i="4" s="1"/>
  <c r="I162" i="2"/>
  <c r="I30" i="4" s="1"/>
  <c r="M42" i="2"/>
  <c r="M142" i="2"/>
  <c r="M10" i="4" s="1"/>
  <c r="I28" i="4"/>
  <c r="H165" i="2"/>
  <c r="H31" i="4"/>
  <c r="K61" i="4"/>
  <c r="K140" i="3"/>
  <c r="K62" i="4" s="1"/>
  <c r="J160" i="2"/>
  <c r="L59" i="2"/>
  <c r="L147" i="2"/>
  <c r="L21" i="4"/>
  <c r="J43" i="4"/>
  <c r="J124" i="3"/>
  <c r="J46" i="4" s="1"/>
  <c r="K136" i="3"/>
  <c r="K58" i="4" s="1"/>
  <c r="K57" i="4"/>
  <c r="H142" i="3"/>
  <c r="K15" i="4"/>
  <c r="K150" i="2"/>
  <c r="K18" i="4" s="1"/>
  <c r="I130" i="3"/>
  <c r="I52" i="4" s="1"/>
  <c r="I37" i="4"/>
  <c r="I73" i="4" s="1"/>
  <c r="I118" i="3"/>
  <c r="I40" i="4" s="1"/>
  <c r="J49" i="4"/>
  <c r="M34" i="2"/>
  <c r="M141" i="2"/>
  <c r="L9" i="4"/>
  <c r="L144" i="2"/>
  <c r="L12" i="4" s="1"/>
  <c r="J53" i="3"/>
  <c r="J60" i="3"/>
  <c r="J67" i="3"/>
  <c r="K67" i="2"/>
  <c r="M75" i="2"/>
  <c r="O73" i="2"/>
  <c r="N74" i="2"/>
  <c r="N149" i="2" s="1"/>
  <c r="N17" i="4" s="1"/>
  <c r="N32" i="2"/>
  <c r="N33" i="2" s="1"/>
  <c r="O49" i="2"/>
  <c r="P48" i="2"/>
  <c r="M58" i="2"/>
  <c r="N57" i="2"/>
  <c r="N40" i="2"/>
  <c r="N41" i="2" s="1"/>
  <c r="G64" i="4"/>
  <c r="G66" i="4" s="1"/>
  <c r="K55" i="3"/>
  <c r="K58" i="3" s="1"/>
  <c r="K122" i="3" s="1"/>
  <c r="K44" i="4" s="1"/>
  <c r="L48" i="3"/>
  <c r="K62" i="3"/>
  <c r="K65" i="3" s="1"/>
  <c r="K123" i="3" s="1"/>
  <c r="K51" i="3"/>
  <c r="K121" i="3" s="1"/>
  <c r="K43" i="4" s="1"/>
  <c r="L65" i="2"/>
  <c r="L66" i="2" s="1"/>
  <c r="L148" i="2" s="1"/>
  <c r="L16" i="4" s="1"/>
  <c r="M89" i="2"/>
  <c r="L90" i="2"/>
  <c r="L154" i="2" s="1"/>
  <c r="L22" i="4" s="1"/>
  <c r="N82" i="2"/>
  <c r="M83" i="2"/>
  <c r="M153" i="2" s="1"/>
  <c r="K129" i="2"/>
  <c r="J130" i="2"/>
  <c r="L113" i="2"/>
  <c r="K114" i="2"/>
  <c r="K106" i="2"/>
  <c r="K156" i="2" s="1"/>
  <c r="L105" i="2"/>
  <c r="K35" i="3"/>
  <c r="J78" i="3"/>
  <c r="J81" i="3" s="1"/>
  <c r="J128" i="3" s="1"/>
  <c r="J50" i="4" s="1"/>
  <c r="J85" i="3"/>
  <c r="J88" i="3" s="1"/>
  <c r="J129" i="3" s="1"/>
  <c r="J51" i="4" s="1"/>
  <c r="K71" i="3"/>
  <c r="K74" i="3" s="1"/>
  <c r="K127" i="3" s="1"/>
  <c r="K49" i="4" s="1"/>
  <c r="J29" i="4"/>
  <c r="K44" i="3"/>
  <c r="I137" i="2"/>
  <c r="I5" i="4" s="1"/>
  <c r="J16" i="2"/>
  <c r="K15" i="2"/>
  <c r="I28" i="3"/>
  <c r="I135" i="2"/>
  <c r="I3" i="4" s="1"/>
  <c r="I9" i="2"/>
  <c r="K25" i="3"/>
  <c r="K24" i="3"/>
  <c r="K22" i="3"/>
  <c r="L21" i="3"/>
  <c r="I83" i="3"/>
  <c r="L121" i="2"/>
  <c r="K122" i="2"/>
  <c r="K161" i="2" s="1"/>
  <c r="K23" i="2"/>
  <c r="K24" i="2" s="1"/>
  <c r="K25" i="2" s="1"/>
  <c r="K7" i="2"/>
  <c r="K8" i="2" s="1"/>
  <c r="H138" i="2"/>
  <c r="H6" i="4" s="1"/>
  <c r="I76" i="3"/>
  <c r="J70" i="4"/>
  <c r="J71" i="4" s="1"/>
  <c r="K2" i="4"/>
  <c r="M4" i="3"/>
  <c r="L37" i="3"/>
  <c r="L42" i="3" s="1"/>
  <c r="L117" i="3" s="1"/>
  <c r="L39" i="4" s="1"/>
  <c r="L30" i="3"/>
  <c r="L33" i="3" s="1"/>
  <c r="L116" i="3" s="1"/>
  <c r="L97" i="3"/>
  <c r="L107" i="3"/>
  <c r="L110" i="3" s="1"/>
  <c r="L139" i="3" s="1"/>
  <c r="L100" i="3"/>
  <c r="L103" i="3" s="1"/>
  <c r="L135" i="3" s="1"/>
  <c r="I136" i="2"/>
  <c r="I4" i="4" s="1"/>
  <c r="I17" i="2"/>
  <c r="M97" i="2"/>
  <c r="L98" i="2"/>
  <c r="L155" i="2" s="1"/>
  <c r="L23" i="4" s="1"/>
  <c r="J26" i="3"/>
  <c r="J115" i="3" s="1"/>
  <c r="I90" i="3"/>
  <c r="L38" i="4" l="1"/>
  <c r="B34" i="8"/>
  <c r="I31" i="4"/>
  <c r="I163" i="2"/>
  <c r="J162" i="2"/>
  <c r="J30" i="4" s="1"/>
  <c r="I165" i="2"/>
  <c r="K24" i="4"/>
  <c r="K157" i="2"/>
  <c r="K25" i="4" s="1"/>
  <c r="N42" i="2"/>
  <c r="N142" i="2"/>
  <c r="N10" i="4" s="1"/>
  <c r="O50" i="2"/>
  <c r="O143" i="2"/>
  <c r="O11" i="4" s="1"/>
  <c r="L140" i="3"/>
  <c r="L62" i="4" s="1"/>
  <c r="L61" i="4"/>
  <c r="K160" i="2"/>
  <c r="J28" i="4"/>
  <c r="L57" i="4"/>
  <c r="L136" i="3"/>
  <c r="L58" i="4" s="1"/>
  <c r="K124" i="3"/>
  <c r="K46" i="4" s="1"/>
  <c r="K45" i="4"/>
  <c r="H33" i="4"/>
  <c r="I142" i="3"/>
  <c r="N34" i="2"/>
  <c r="N141" i="2"/>
  <c r="J130" i="3"/>
  <c r="J52" i="4" s="1"/>
  <c r="J37" i="4"/>
  <c r="J73" i="4" s="1"/>
  <c r="J118" i="3"/>
  <c r="J40" i="4" s="1"/>
  <c r="M9" i="4"/>
  <c r="M144" i="2"/>
  <c r="M12" i="4" s="1"/>
  <c r="M21" i="4"/>
  <c r="M59" i="2"/>
  <c r="M147" i="2"/>
  <c r="L15" i="4"/>
  <c r="L150" i="2"/>
  <c r="L18" i="4" s="1"/>
  <c r="K60" i="3"/>
  <c r="K53" i="3"/>
  <c r="K67" i="3"/>
  <c r="L67" i="2"/>
  <c r="N75" i="2"/>
  <c r="P73" i="2"/>
  <c r="O74" i="2"/>
  <c r="O149" i="2" s="1"/>
  <c r="O17" i="4" s="1"/>
  <c r="O32" i="2"/>
  <c r="O33" i="2" s="1"/>
  <c r="Q48" i="2"/>
  <c r="P49" i="2"/>
  <c r="N58" i="2"/>
  <c r="O57" i="2"/>
  <c r="O40" i="2"/>
  <c r="O41" i="2" s="1"/>
  <c r="G68" i="4"/>
  <c r="G72" i="4" s="1"/>
  <c r="H64" i="4"/>
  <c r="H66" i="4" s="1"/>
  <c r="L55" i="3"/>
  <c r="L58" i="3" s="1"/>
  <c r="L122" i="3" s="1"/>
  <c r="L44" i="4" s="1"/>
  <c r="L51" i="3"/>
  <c r="L121" i="3" s="1"/>
  <c r="M48" i="3"/>
  <c r="L62" i="3"/>
  <c r="L65" i="3" s="1"/>
  <c r="L123" i="3" s="1"/>
  <c r="L45" i="4" s="1"/>
  <c r="M65" i="2"/>
  <c r="M66" i="2" s="1"/>
  <c r="M148" i="2" s="1"/>
  <c r="M16" i="4" s="1"/>
  <c r="O82" i="2"/>
  <c r="N83" i="2"/>
  <c r="N153" i="2" s="1"/>
  <c r="N89" i="2"/>
  <c r="M90" i="2"/>
  <c r="M154" i="2" s="1"/>
  <c r="M22" i="4" s="1"/>
  <c r="K130" i="2"/>
  <c r="L129" i="2"/>
  <c r="L106" i="2"/>
  <c r="L156" i="2" s="1"/>
  <c r="L24" i="4" s="1"/>
  <c r="M105" i="2"/>
  <c r="M113" i="2"/>
  <c r="L114" i="2"/>
  <c r="L35" i="3"/>
  <c r="F68" i="4"/>
  <c r="F72" i="4" s="1"/>
  <c r="K78" i="3"/>
  <c r="K81" i="3" s="1"/>
  <c r="K128" i="3" s="1"/>
  <c r="K50" i="4" s="1"/>
  <c r="K85" i="3"/>
  <c r="K88" i="3" s="1"/>
  <c r="K129" i="3" s="1"/>
  <c r="L71" i="3"/>
  <c r="L74" i="3" s="1"/>
  <c r="L127" i="3" s="1"/>
  <c r="L44" i="3"/>
  <c r="L24" i="3"/>
  <c r="L22" i="3"/>
  <c r="L25" i="3"/>
  <c r="M21" i="3"/>
  <c r="M98" i="2"/>
  <c r="M155" i="2" s="1"/>
  <c r="M23" i="4" s="1"/>
  <c r="N97" i="2"/>
  <c r="M30" i="3"/>
  <c r="M33" i="3" s="1"/>
  <c r="M116" i="3" s="1"/>
  <c r="M38" i="4" s="1"/>
  <c r="M37" i="3"/>
  <c r="M42" i="3" s="1"/>
  <c r="M117" i="3" s="1"/>
  <c r="M39" i="4" s="1"/>
  <c r="N4" i="3"/>
  <c r="M97" i="3"/>
  <c r="M107" i="3"/>
  <c r="M110" i="3" s="1"/>
  <c r="M139" i="3" s="1"/>
  <c r="M100" i="3"/>
  <c r="M103" i="3" s="1"/>
  <c r="M135" i="3" s="1"/>
  <c r="L23" i="2"/>
  <c r="L24" i="2" s="1"/>
  <c r="L25" i="2" s="1"/>
  <c r="K29" i="4"/>
  <c r="K26" i="3"/>
  <c r="K115" i="3" s="1"/>
  <c r="I138" i="2"/>
  <c r="I6" i="4" s="1"/>
  <c r="K16" i="2"/>
  <c r="L15" i="2"/>
  <c r="J90" i="3"/>
  <c r="J135" i="2"/>
  <c r="J3" i="4" s="1"/>
  <c r="J9" i="2"/>
  <c r="K70" i="4"/>
  <c r="K71" i="4" s="1"/>
  <c r="L2" i="4"/>
  <c r="J137" i="2"/>
  <c r="J5" i="4" s="1"/>
  <c r="J76" i="3"/>
  <c r="J28" i="3"/>
  <c r="L7" i="2"/>
  <c r="L8" i="2" s="1"/>
  <c r="L122" i="2"/>
  <c r="L161" i="2" s="1"/>
  <c r="M121" i="2"/>
  <c r="J136" i="2"/>
  <c r="J4" i="4" s="1"/>
  <c r="J17" i="2"/>
  <c r="J83" i="3"/>
  <c r="I33" i="4" l="1"/>
  <c r="J165" i="2"/>
  <c r="J31" i="4"/>
  <c r="K162" i="2"/>
  <c r="K30" i="4" s="1"/>
  <c r="O42" i="2"/>
  <c r="O142" i="2"/>
  <c r="O10" i="4" s="1"/>
  <c r="J163" i="2"/>
  <c r="P50" i="2"/>
  <c r="P143" i="2"/>
  <c r="P11" i="4" s="1"/>
  <c r="L157" i="2"/>
  <c r="L25" i="4" s="1"/>
  <c r="M61" i="4"/>
  <c r="M140" i="3"/>
  <c r="M62" i="4" s="1"/>
  <c r="L160" i="2"/>
  <c r="K28" i="4"/>
  <c r="M15" i="4"/>
  <c r="M150" i="2"/>
  <c r="M18" i="4" s="1"/>
  <c r="M57" i="4"/>
  <c r="M136" i="3"/>
  <c r="M58" i="4" s="1"/>
  <c r="L43" i="4"/>
  <c r="L124" i="3"/>
  <c r="L46" i="4" s="1"/>
  <c r="N9" i="4"/>
  <c r="N144" i="2"/>
  <c r="N12" i="4" s="1"/>
  <c r="K37" i="4"/>
  <c r="K73" i="4" s="1"/>
  <c r="K118" i="3"/>
  <c r="K40" i="4" s="1"/>
  <c r="L49" i="4"/>
  <c r="O34" i="2"/>
  <c r="O141" i="2"/>
  <c r="J142" i="3"/>
  <c r="K130" i="3"/>
  <c r="K52" i="4" s="1"/>
  <c r="K51" i="4"/>
  <c r="N21" i="4"/>
  <c r="N59" i="2"/>
  <c r="N147" i="2"/>
  <c r="L67" i="3"/>
  <c r="L53" i="3"/>
  <c r="L60" i="3"/>
  <c r="H68" i="4"/>
  <c r="H72" i="4" s="1"/>
  <c r="M67" i="2"/>
  <c r="O75" i="2"/>
  <c r="P32" i="2"/>
  <c r="P33" i="2" s="1"/>
  <c r="Q73" i="2"/>
  <c r="P74" i="2"/>
  <c r="P149" i="2" s="1"/>
  <c r="P17" i="4" s="1"/>
  <c r="Q49" i="2"/>
  <c r="R48" i="2"/>
  <c r="O58" i="2"/>
  <c r="P57" i="2"/>
  <c r="P40" i="2"/>
  <c r="P41" i="2" s="1"/>
  <c r="M55" i="3"/>
  <c r="M58" i="3" s="1"/>
  <c r="M122" i="3" s="1"/>
  <c r="M44" i="4" s="1"/>
  <c r="N48" i="3"/>
  <c r="M51" i="3"/>
  <c r="M121" i="3" s="1"/>
  <c r="M62" i="3"/>
  <c r="M65" i="3" s="1"/>
  <c r="M123" i="3" s="1"/>
  <c r="M45" i="4" s="1"/>
  <c r="N65" i="2"/>
  <c r="N66" i="2" s="1"/>
  <c r="N148" i="2" s="1"/>
  <c r="N16" i="4" s="1"/>
  <c r="O89" i="2"/>
  <c r="N90" i="2"/>
  <c r="N154" i="2" s="1"/>
  <c r="N22" i="4" s="1"/>
  <c r="P82" i="2"/>
  <c r="O83" i="2"/>
  <c r="O153" i="2" s="1"/>
  <c r="M129" i="2"/>
  <c r="L130" i="2"/>
  <c r="I64" i="4"/>
  <c r="I66" i="4" s="1"/>
  <c r="N105" i="2"/>
  <c r="M106" i="2"/>
  <c r="M156" i="2" s="1"/>
  <c r="M24" i="4" s="1"/>
  <c r="M114" i="2"/>
  <c r="N113" i="2"/>
  <c r="M122" i="2"/>
  <c r="M161" i="2" s="1"/>
  <c r="N121" i="2"/>
  <c r="L16" i="2"/>
  <c r="M15" i="2"/>
  <c r="M44" i="3"/>
  <c r="N98" i="2"/>
  <c r="N155" i="2" s="1"/>
  <c r="N23" i="4" s="1"/>
  <c r="O97" i="2"/>
  <c r="L85" i="3"/>
  <c r="L88" i="3" s="1"/>
  <c r="L129" i="3" s="1"/>
  <c r="L51" i="4" s="1"/>
  <c r="M71" i="3"/>
  <c r="M74" i="3" s="1"/>
  <c r="M127" i="3" s="1"/>
  <c r="L78" i="3"/>
  <c r="L81" i="3" s="1"/>
  <c r="L128" i="3" s="1"/>
  <c r="L50" i="4" s="1"/>
  <c r="M7" i="2"/>
  <c r="M8" i="2" s="1"/>
  <c r="K76" i="3"/>
  <c r="L70" i="4"/>
  <c r="L71" i="4" s="1"/>
  <c r="M2" i="4"/>
  <c r="K28" i="3"/>
  <c r="M23" i="2"/>
  <c r="M24" i="2" s="1"/>
  <c r="M25" i="2" s="1"/>
  <c r="K90" i="3"/>
  <c r="K135" i="2"/>
  <c r="K3" i="4" s="1"/>
  <c r="K9" i="2"/>
  <c r="J138" i="2"/>
  <c r="J6" i="4" s="1"/>
  <c r="L29" i="4"/>
  <c r="K136" i="2"/>
  <c r="K4" i="4" s="1"/>
  <c r="K17" i="2"/>
  <c r="K137" i="2"/>
  <c r="K5" i="4" s="1"/>
  <c r="M35" i="3"/>
  <c r="L26" i="3"/>
  <c r="L115" i="3" s="1"/>
  <c r="N30" i="3"/>
  <c r="N33" i="3" s="1"/>
  <c r="N116" i="3" s="1"/>
  <c r="N38" i="4" s="1"/>
  <c r="O4" i="3"/>
  <c r="N37" i="3"/>
  <c r="N42" i="3" s="1"/>
  <c r="N117" i="3" s="1"/>
  <c r="N39" i="4" s="1"/>
  <c r="N100" i="3"/>
  <c r="N103" i="3" s="1"/>
  <c r="N135" i="3" s="1"/>
  <c r="N107" i="3"/>
  <c r="N110" i="3" s="1"/>
  <c r="N139" i="3" s="1"/>
  <c r="N97" i="3"/>
  <c r="M24" i="3"/>
  <c r="N21" i="3"/>
  <c r="M25" i="3"/>
  <c r="M22" i="3"/>
  <c r="K83" i="3"/>
  <c r="Q32" i="2" l="1"/>
  <c r="Q33" i="2" s="1"/>
  <c r="Q34" i="2" s="1"/>
  <c r="K163" i="2"/>
  <c r="K31" i="4"/>
  <c r="Q50" i="2"/>
  <c r="Q143" i="2"/>
  <c r="Q11" i="4" s="1"/>
  <c r="M157" i="2"/>
  <c r="M25" i="4" s="1"/>
  <c r="P42" i="2"/>
  <c r="P142" i="2"/>
  <c r="P10" i="4" s="1"/>
  <c r="K165" i="2"/>
  <c r="L162" i="2"/>
  <c r="L30" i="4" s="1"/>
  <c r="M160" i="2"/>
  <c r="N61" i="4"/>
  <c r="N140" i="3"/>
  <c r="N62" i="4" s="1"/>
  <c r="L28" i="4"/>
  <c r="O59" i="2"/>
  <c r="O147" i="2"/>
  <c r="K142" i="3"/>
  <c r="P34" i="2"/>
  <c r="P141" i="2"/>
  <c r="J33" i="4"/>
  <c r="N15" i="4"/>
  <c r="N150" i="2"/>
  <c r="N18" i="4" s="1"/>
  <c r="O9" i="4"/>
  <c r="O144" i="2"/>
  <c r="O12" i="4" s="1"/>
  <c r="N57" i="4"/>
  <c r="N136" i="3"/>
  <c r="N58" i="4" s="1"/>
  <c r="M43" i="4"/>
  <c r="M124" i="3"/>
  <c r="M46" i="4" s="1"/>
  <c r="L130" i="3"/>
  <c r="L52" i="4" s="1"/>
  <c r="L37" i="4"/>
  <c r="L73" i="4" s="1"/>
  <c r="L118" i="3"/>
  <c r="L40" i="4" s="1"/>
  <c r="M49" i="4"/>
  <c r="O21" i="4"/>
  <c r="I68" i="4"/>
  <c r="I72" i="4" s="1"/>
  <c r="M67" i="3"/>
  <c r="M60" i="3"/>
  <c r="M53" i="3"/>
  <c r="N67" i="2"/>
  <c r="P75" i="2"/>
  <c r="Q74" i="2"/>
  <c r="Q149" i="2" s="1"/>
  <c r="Q17" i="4" s="1"/>
  <c r="R73" i="2"/>
  <c r="R49" i="2"/>
  <c r="S48" i="2"/>
  <c r="Q57" i="2"/>
  <c r="P58" i="2"/>
  <c r="Q40" i="2"/>
  <c r="Q41" i="2" s="1"/>
  <c r="R32" i="2"/>
  <c r="R33" i="2" s="1"/>
  <c r="J64" i="4"/>
  <c r="J66" i="4" s="1"/>
  <c r="N51" i="3"/>
  <c r="N121" i="3" s="1"/>
  <c r="O48" i="3"/>
  <c r="N62" i="3"/>
  <c r="N65" i="3" s="1"/>
  <c r="N123" i="3" s="1"/>
  <c r="N45" i="4" s="1"/>
  <c r="N55" i="3"/>
  <c r="N58" i="3" s="1"/>
  <c r="N122" i="3" s="1"/>
  <c r="N44" i="4" s="1"/>
  <c r="O65" i="2"/>
  <c r="O66" i="2" s="1"/>
  <c r="O148" i="2" s="1"/>
  <c r="O16" i="4" s="1"/>
  <c r="P83" i="2"/>
  <c r="P153" i="2" s="1"/>
  <c r="Q82" i="2"/>
  <c r="P89" i="2"/>
  <c r="O90" i="2"/>
  <c r="O154" i="2" s="1"/>
  <c r="O22" i="4" s="1"/>
  <c r="N129" i="2"/>
  <c r="M130" i="2"/>
  <c r="O113" i="2"/>
  <c r="N114" i="2"/>
  <c r="O105" i="2"/>
  <c r="N106" i="2"/>
  <c r="N156" i="2" s="1"/>
  <c r="N24" i="4" s="1"/>
  <c r="M26" i="3"/>
  <c r="M115" i="3" s="1"/>
  <c r="O30" i="3"/>
  <c r="O33" i="3" s="1"/>
  <c r="O116" i="3" s="1"/>
  <c r="O38" i="4" s="1"/>
  <c r="P4" i="3"/>
  <c r="O37" i="3"/>
  <c r="O42" i="3" s="1"/>
  <c r="O117" i="3" s="1"/>
  <c r="O39" i="4" s="1"/>
  <c r="O97" i="3"/>
  <c r="O100" i="3"/>
  <c r="O103" i="3" s="1"/>
  <c r="O135" i="3" s="1"/>
  <c r="O107" i="3"/>
  <c r="O110" i="3" s="1"/>
  <c r="O139" i="3" s="1"/>
  <c r="L83" i="3"/>
  <c r="N35" i="3"/>
  <c r="K138" i="2"/>
  <c r="K6" i="4" s="1"/>
  <c r="K33" i="4" s="1"/>
  <c r="N71" i="3"/>
  <c r="M78" i="3"/>
  <c r="M81" i="3" s="1"/>
  <c r="M128" i="3" s="1"/>
  <c r="M50" i="4" s="1"/>
  <c r="M85" i="3"/>
  <c r="M88" i="3" s="1"/>
  <c r="M129" i="3" s="1"/>
  <c r="M51" i="4" s="1"/>
  <c r="O121" i="2"/>
  <c r="N122" i="2"/>
  <c r="N161" i="2" s="1"/>
  <c r="N44" i="3"/>
  <c r="L28" i="3"/>
  <c r="L137" i="2"/>
  <c r="L5" i="4" s="1"/>
  <c r="L135" i="2"/>
  <c r="L3" i="4" s="1"/>
  <c r="L9" i="2"/>
  <c r="L76" i="3"/>
  <c r="L136" i="2"/>
  <c r="L4" i="4" s="1"/>
  <c r="L17" i="2"/>
  <c r="M70" i="4"/>
  <c r="M71" i="4" s="1"/>
  <c r="N2" i="4"/>
  <c r="N22" i="3"/>
  <c r="O21" i="3"/>
  <c r="N25" i="3"/>
  <c r="N24" i="3"/>
  <c r="N23" i="2"/>
  <c r="N24" i="2" s="1"/>
  <c r="N25" i="2" s="1"/>
  <c r="N7" i="2"/>
  <c r="N8" i="2" s="1"/>
  <c r="L90" i="3"/>
  <c r="O98" i="2"/>
  <c r="O155" i="2" s="1"/>
  <c r="O23" i="4" s="1"/>
  <c r="P97" i="2"/>
  <c r="M16" i="2"/>
  <c r="N15" i="2"/>
  <c r="M29" i="4"/>
  <c r="Q141" i="2" l="1"/>
  <c r="L31" i="4"/>
  <c r="M130" i="3"/>
  <c r="M52" i="4" s="1"/>
  <c r="L165" i="2"/>
  <c r="L163" i="2"/>
  <c r="M162" i="2"/>
  <c r="M30" i="4" s="1"/>
  <c r="N157" i="2"/>
  <c r="N25" i="4" s="1"/>
  <c r="Q42" i="2"/>
  <c r="Q142" i="2"/>
  <c r="Q10" i="4" s="1"/>
  <c r="R50" i="2"/>
  <c r="R143" i="2"/>
  <c r="R11" i="4" s="1"/>
  <c r="N160" i="2"/>
  <c r="M28" i="4"/>
  <c r="O61" i="4"/>
  <c r="O140" i="3"/>
  <c r="O62" i="4" s="1"/>
  <c r="R34" i="2"/>
  <c r="R141" i="2"/>
  <c r="O57" i="4"/>
  <c r="O136" i="3"/>
  <c r="O58" i="4" s="1"/>
  <c r="Q9" i="4"/>
  <c r="O15" i="4"/>
  <c r="O150" i="2"/>
  <c r="O18" i="4" s="1"/>
  <c r="P21" i="4"/>
  <c r="L142" i="3"/>
  <c r="M37" i="4"/>
  <c r="M73" i="4" s="1"/>
  <c r="M118" i="3"/>
  <c r="M40" i="4" s="1"/>
  <c r="N43" i="4"/>
  <c r="N124" i="3"/>
  <c r="N46" i="4" s="1"/>
  <c r="P59" i="2"/>
  <c r="P147" i="2"/>
  <c r="P9" i="4"/>
  <c r="P144" i="2"/>
  <c r="P12" i="4" s="1"/>
  <c r="N53" i="3"/>
  <c r="N60" i="3"/>
  <c r="N67" i="3"/>
  <c r="J68" i="4"/>
  <c r="J72" i="4" s="1"/>
  <c r="O67" i="2"/>
  <c r="Q75" i="2"/>
  <c r="S73" i="2"/>
  <c r="R74" i="2"/>
  <c r="R149" i="2" s="1"/>
  <c r="R17" i="4" s="1"/>
  <c r="S49" i="2"/>
  <c r="T48" i="2"/>
  <c r="R57" i="2"/>
  <c r="Q58" i="2"/>
  <c r="R40" i="2"/>
  <c r="R41" i="2" s="1"/>
  <c r="S32" i="2"/>
  <c r="S33" i="2" s="1"/>
  <c r="K64" i="4"/>
  <c r="K66" i="4" s="1"/>
  <c r="O51" i="3"/>
  <c r="O121" i="3" s="1"/>
  <c r="P48" i="3"/>
  <c r="O62" i="3"/>
  <c r="O65" i="3" s="1"/>
  <c r="O123" i="3" s="1"/>
  <c r="O45" i="4" s="1"/>
  <c r="O55" i="3"/>
  <c r="O58" i="3" s="1"/>
  <c r="O122" i="3" s="1"/>
  <c r="O44" i="4" s="1"/>
  <c r="P65" i="2"/>
  <c r="P66" i="2" s="1"/>
  <c r="P148" i="2" s="1"/>
  <c r="P16" i="4" s="1"/>
  <c r="Q89" i="2"/>
  <c r="P90" i="2"/>
  <c r="P154" i="2" s="1"/>
  <c r="P22" i="4" s="1"/>
  <c r="R82" i="2"/>
  <c r="Q83" i="2"/>
  <c r="Q153" i="2" s="1"/>
  <c r="O129" i="2"/>
  <c r="N130" i="2"/>
  <c r="O106" i="2"/>
  <c r="O156" i="2" s="1"/>
  <c r="O24" i="4" s="1"/>
  <c r="P105" i="2"/>
  <c r="O114" i="2"/>
  <c r="P113" i="2"/>
  <c r="O23" i="2"/>
  <c r="O24" i="2" s="1"/>
  <c r="O25" i="2" s="1"/>
  <c r="M76" i="3"/>
  <c r="N16" i="2"/>
  <c r="O15" i="2"/>
  <c r="O25" i="3"/>
  <c r="O24" i="3"/>
  <c r="P21" i="3"/>
  <c r="O22" i="3"/>
  <c r="O2" i="4"/>
  <c r="N70" i="4"/>
  <c r="N71" i="4" s="1"/>
  <c r="M136" i="2"/>
  <c r="M4" i="4" s="1"/>
  <c r="M17" i="2"/>
  <c r="N26" i="3"/>
  <c r="N115" i="3" s="1"/>
  <c r="M83" i="3"/>
  <c r="M28" i="3"/>
  <c r="M135" i="2"/>
  <c r="M3" i="4" s="1"/>
  <c r="M9" i="2"/>
  <c r="L138" i="2"/>
  <c r="O122" i="2"/>
  <c r="O161" i="2" s="1"/>
  <c r="P121" i="2"/>
  <c r="P37" i="3"/>
  <c r="P42" i="3" s="1"/>
  <c r="P117" i="3" s="1"/>
  <c r="P39" i="4" s="1"/>
  <c r="P30" i="3"/>
  <c r="P33" i="3" s="1"/>
  <c r="P116" i="3" s="1"/>
  <c r="P38" i="4" s="1"/>
  <c r="Q4" i="3"/>
  <c r="P107" i="3"/>
  <c r="P110" i="3" s="1"/>
  <c r="P139" i="3" s="1"/>
  <c r="P100" i="3"/>
  <c r="P103" i="3" s="1"/>
  <c r="P135" i="3" s="1"/>
  <c r="P97" i="3"/>
  <c r="M137" i="2"/>
  <c r="M5" i="4" s="1"/>
  <c r="M90" i="3"/>
  <c r="O35" i="3"/>
  <c r="Q97" i="2"/>
  <c r="P98" i="2"/>
  <c r="P155" i="2" s="1"/>
  <c r="P23" i="4" s="1"/>
  <c r="O7" i="2"/>
  <c r="O8" i="2" s="1"/>
  <c r="N29" i="4"/>
  <c r="N78" i="3"/>
  <c r="N81" i="3" s="1"/>
  <c r="N128" i="3" s="1"/>
  <c r="N50" i="4" s="1"/>
  <c r="N85" i="3"/>
  <c r="N88" i="3" s="1"/>
  <c r="N129" i="3" s="1"/>
  <c r="N51" i="4" s="1"/>
  <c r="O71" i="3"/>
  <c r="N74" i="3"/>
  <c r="N127" i="3" s="1"/>
  <c r="O44" i="3"/>
  <c r="L6" i="4" l="1"/>
  <c r="A34" i="8"/>
  <c r="C34" i="8" s="1"/>
  <c r="L33" i="4"/>
  <c r="Q144" i="2"/>
  <c r="Q12" i="4" s="1"/>
  <c r="M31" i="4"/>
  <c r="M165" i="2"/>
  <c r="M163" i="2"/>
  <c r="N162" i="2"/>
  <c r="N30" i="4" s="1"/>
  <c r="R42" i="2"/>
  <c r="R142" i="2"/>
  <c r="R10" i="4" s="1"/>
  <c r="S50" i="2"/>
  <c r="S143" i="2"/>
  <c r="S11" i="4" s="1"/>
  <c r="O157" i="2"/>
  <c r="O25" i="4" s="1"/>
  <c r="N28" i="4"/>
  <c r="O160" i="2"/>
  <c r="P140" i="3"/>
  <c r="P62" i="4" s="1"/>
  <c r="P61" i="4"/>
  <c r="N37" i="4"/>
  <c r="N118" i="3"/>
  <c r="N40" i="4" s="1"/>
  <c r="Q21" i="4"/>
  <c r="N49" i="4"/>
  <c r="N130" i="3"/>
  <c r="N52" i="4" s="1"/>
  <c r="O43" i="4"/>
  <c r="O124" i="3"/>
  <c r="O46" i="4" s="1"/>
  <c r="M142" i="3"/>
  <c r="S34" i="2"/>
  <c r="S141" i="2"/>
  <c r="R9" i="4"/>
  <c r="P57" i="4"/>
  <c r="P136" i="3"/>
  <c r="P58" i="4" s="1"/>
  <c r="Q59" i="2"/>
  <c r="Q147" i="2"/>
  <c r="P15" i="4"/>
  <c r="P150" i="2"/>
  <c r="P18" i="4" s="1"/>
  <c r="K68" i="4"/>
  <c r="K72" i="4" s="1"/>
  <c r="O53" i="3"/>
  <c r="O60" i="3"/>
  <c r="O67" i="3"/>
  <c r="P67" i="2"/>
  <c r="R75" i="2"/>
  <c r="S74" i="2"/>
  <c r="S149" i="2" s="1"/>
  <c r="S17" i="4" s="1"/>
  <c r="T73" i="2"/>
  <c r="T49" i="2"/>
  <c r="U48" i="2"/>
  <c r="R58" i="2"/>
  <c r="S57" i="2"/>
  <c r="S40" i="2"/>
  <c r="S41" i="2" s="1"/>
  <c r="T32" i="2"/>
  <c r="T33" i="2" s="1"/>
  <c r="P62" i="3"/>
  <c r="P65" i="3" s="1"/>
  <c r="P123" i="3" s="1"/>
  <c r="P45" i="4" s="1"/>
  <c r="P51" i="3"/>
  <c r="P121" i="3" s="1"/>
  <c r="Q48" i="3"/>
  <c r="P55" i="3"/>
  <c r="P58" i="3" s="1"/>
  <c r="P122" i="3" s="1"/>
  <c r="P44" i="4" s="1"/>
  <c r="Q65" i="2"/>
  <c r="Q66" i="2" s="1"/>
  <c r="Q148" i="2" s="1"/>
  <c r="Q16" i="4" s="1"/>
  <c r="S82" i="2"/>
  <c r="R83" i="2"/>
  <c r="R153" i="2" s="1"/>
  <c r="R89" i="2"/>
  <c r="Q90" i="2"/>
  <c r="Q154" i="2" s="1"/>
  <c r="Q22" i="4" s="1"/>
  <c r="P129" i="2"/>
  <c r="O130" i="2"/>
  <c r="Q105" i="2"/>
  <c r="P106" i="2"/>
  <c r="P156" i="2" s="1"/>
  <c r="P24" i="4" s="1"/>
  <c r="Q113" i="2"/>
  <c r="P114" i="2"/>
  <c r="Q98" i="2"/>
  <c r="Q155" i="2" s="1"/>
  <c r="Q23" i="4" s="1"/>
  <c r="R97" i="2"/>
  <c r="O74" i="3"/>
  <c r="O127" i="3" s="1"/>
  <c r="O85" i="3"/>
  <c r="O88" i="3" s="1"/>
  <c r="O129" i="3" s="1"/>
  <c r="O51" i="4" s="1"/>
  <c r="P71" i="3"/>
  <c r="O78" i="3"/>
  <c r="O81" i="3" s="1"/>
  <c r="O128" i="3" s="1"/>
  <c r="O50" i="4" s="1"/>
  <c r="O29" i="4"/>
  <c r="P2" i="4"/>
  <c r="O70" i="4"/>
  <c r="O71" i="4" s="1"/>
  <c r="N90" i="3"/>
  <c r="L64" i="4"/>
  <c r="L66" i="4" s="1"/>
  <c r="N135" i="2"/>
  <c r="N3" i="4" s="1"/>
  <c r="N9" i="2"/>
  <c r="O26" i="3"/>
  <c r="O115" i="3" s="1"/>
  <c r="P15" i="2"/>
  <c r="O16" i="2"/>
  <c r="P23" i="2"/>
  <c r="P24" i="2" s="1"/>
  <c r="P25" i="2" s="1"/>
  <c r="N76" i="3"/>
  <c r="P35" i="3"/>
  <c r="Q121" i="2"/>
  <c r="P122" i="2"/>
  <c r="P161" i="2" s="1"/>
  <c r="P7" i="2"/>
  <c r="P8" i="2" s="1"/>
  <c r="P44" i="3"/>
  <c r="N83" i="3"/>
  <c r="R4" i="3"/>
  <c r="Q37" i="3"/>
  <c r="Q42" i="3" s="1"/>
  <c r="Q117" i="3" s="1"/>
  <c r="Q39" i="4" s="1"/>
  <c r="Q30" i="3"/>
  <c r="Q33" i="3" s="1"/>
  <c r="Q116" i="3" s="1"/>
  <c r="Q38" i="4" s="1"/>
  <c r="Q97" i="3"/>
  <c r="Q107" i="3"/>
  <c r="Q110" i="3" s="1"/>
  <c r="Q139" i="3" s="1"/>
  <c r="Q100" i="3"/>
  <c r="Q103" i="3" s="1"/>
  <c r="Q135" i="3" s="1"/>
  <c r="M138" i="2"/>
  <c r="M6" i="4" s="1"/>
  <c r="N28" i="3"/>
  <c r="P24" i="3"/>
  <c r="P22" i="3"/>
  <c r="Q21" i="3"/>
  <c r="P25" i="3"/>
  <c r="N136" i="2"/>
  <c r="N4" i="4" s="1"/>
  <c r="N17" i="2"/>
  <c r="N137" i="2"/>
  <c r="N5" i="4" s="1"/>
  <c r="M33" i="4" l="1"/>
  <c r="R144" i="2"/>
  <c r="R12" i="4" s="1"/>
  <c r="N31" i="4"/>
  <c r="N165" i="2"/>
  <c r="N163" i="2"/>
  <c r="O162" i="2"/>
  <c r="O163" i="2" s="1"/>
  <c r="O28" i="4"/>
  <c r="P157" i="2"/>
  <c r="P25" i="4" s="1"/>
  <c r="S42" i="2"/>
  <c r="S142" i="2"/>
  <c r="S10" i="4" s="1"/>
  <c r="T50" i="2"/>
  <c r="T143" i="2"/>
  <c r="T11" i="4" s="1"/>
  <c r="Q61" i="4"/>
  <c r="Q140" i="3"/>
  <c r="Q62" i="4" s="1"/>
  <c r="P160" i="2"/>
  <c r="Q57" i="4"/>
  <c r="Q136" i="3"/>
  <c r="Q58" i="4" s="1"/>
  <c r="R59" i="2"/>
  <c r="R147" i="2"/>
  <c r="S9" i="4"/>
  <c r="O37" i="4"/>
  <c r="O118" i="3"/>
  <c r="O40" i="4" s="1"/>
  <c r="N142" i="3"/>
  <c r="T34" i="2"/>
  <c r="T141" i="2"/>
  <c r="P43" i="4"/>
  <c r="P124" i="3"/>
  <c r="P46" i="4" s="1"/>
  <c r="O49" i="4"/>
  <c r="O130" i="3"/>
  <c r="O52" i="4" s="1"/>
  <c r="R21" i="4"/>
  <c r="Q15" i="4"/>
  <c r="Q150" i="2"/>
  <c r="Q18" i="4" s="1"/>
  <c r="N73" i="4"/>
  <c r="P53" i="3"/>
  <c r="P67" i="3"/>
  <c r="P60" i="3"/>
  <c r="L68" i="4"/>
  <c r="L72" i="4" s="1"/>
  <c r="Q67" i="2"/>
  <c r="S75" i="2"/>
  <c r="T74" i="2"/>
  <c r="T149" i="2" s="1"/>
  <c r="T17" i="4" s="1"/>
  <c r="U73" i="2"/>
  <c r="U49" i="2"/>
  <c r="V48" i="2"/>
  <c r="S58" i="2"/>
  <c r="T57" i="2"/>
  <c r="T40" i="2"/>
  <c r="T41" i="2" s="1"/>
  <c r="U32" i="2"/>
  <c r="U33" i="2" s="1"/>
  <c r="M64" i="4"/>
  <c r="M66" i="4" s="1"/>
  <c r="Q62" i="3"/>
  <c r="Q65" i="3" s="1"/>
  <c r="Q123" i="3" s="1"/>
  <c r="Q45" i="4" s="1"/>
  <c r="Q55" i="3"/>
  <c r="Q58" i="3" s="1"/>
  <c r="Q122" i="3" s="1"/>
  <c r="Q44" i="4" s="1"/>
  <c r="R48" i="3"/>
  <c r="Q51" i="3"/>
  <c r="Q121" i="3" s="1"/>
  <c r="R65" i="2"/>
  <c r="R66" i="2" s="1"/>
  <c r="R148" i="2" s="1"/>
  <c r="R16" i="4" s="1"/>
  <c r="S89" i="2"/>
  <c r="R90" i="2"/>
  <c r="R154" i="2" s="1"/>
  <c r="R22" i="4" s="1"/>
  <c r="S83" i="2"/>
  <c r="S153" i="2" s="1"/>
  <c r="T82" i="2"/>
  <c r="P130" i="2"/>
  <c r="Q129" i="2"/>
  <c r="R113" i="2"/>
  <c r="Q114" i="2"/>
  <c r="Q106" i="2"/>
  <c r="Q156" i="2" s="1"/>
  <c r="Q24" i="4" s="1"/>
  <c r="R105" i="2"/>
  <c r="Q44" i="3"/>
  <c r="P85" i="3"/>
  <c r="P88" i="3" s="1"/>
  <c r="P129" i="3" s="1"/>
  <c r="P51" i="4" s="1"/>
  <c r="Q71" i="3"/>
  <c r="P78" i="3"/>
  <c r="P81" i="3" s="1"/>
  <c r="P128" i="3" s="1"/>
  <c r="P50" i="4" s="1"/>
  <c r="P74" i="3"/>
  <c r="P127" i="3" s="1"/>
  <c r="R30" i="3"/>
  <c r="R33" i="3" s="1"/>
  <c r="R116" i="3" s="1"/>
  <c r="R38" i="4" s="1"/>
  <c r="S4" i="3"/>
  <c r="R37" i="3"/>
  <c r="R42" i="3" s="1"/>
  <c r="R117" i="3" s="1"/>
  <c r="R39" i="4" s="1"/>
  <c r="R107" i="3"/>
  <c r="R110" i="3" s="1"/>
  <c r="R139" i="3" s="1"/>
  <c r="R97" i="3"/>
  <c r="R100" i="3"/>
  <c r="R103" i="3" s="1"/>
  <c r="R135" i="3" s="1"/>
  <c r="N138" i="2"/>
  <c r="N6" i="4" s="1"/>
  <c r="N33" i="4" s="1"/>
  <c r="O90" i="3"/>
  <c r="P26" i="3"/>
  <c r="P115" i="3" s="1"/>
  <c r="P29" i="4"/>
  <c r="Q23" i="2"/>
  <c r="Q24" i="2" s="1"/>
  <c r="Q25" i="2" s="1"/>
  <c r="O28" i="3"/>
  <c r="O76" i="3"/>
  <c r="S97" i="2"/>
  <c r="R98" i="2"/>
  <c r="R155" i="2" s="1"/>
  <c r="R23" i="4" s="1"/>
  <c r="Q7" i="2"/>
  <c r="Q8" i="2" s="1"/>
  <c r="O136" i="2"/>
  <c r="O4" i="4" s="1"/>
  <c r="O17" i="2"/>
  <c r="Q2" i="4"/>
  <c r="P70" i="4"/>
  <c r="P71" i="4" s="1"/>
  <c r="Q24" i="3"/>
  <c r="R21" i="3"/>
  <c r="Q22" i="3"/>
  <c r="Q25" i="3"/>
  <c r="O135" i="2"/>
  <c r="O3" i="4" s="1"/>
  <c r="O9" i="2"/>
  <c r="P16" i="2"/>
  <c r="Q15" i="2"/>
  <c r="Q35" i="3"/>
  <c r="R121" i="2"/>
  <c r="Q122" i="2"/>
  <c r="Q161" i="2" s="1"/>
  <c r="O137" i="2"/>
  <c r="O5" i="4" s="1"/>
  <c r="O83" i="3"/>
  <c r="S144" i="2" l="1"/>
  <c r="S12" i="4" s="1"/>
  <c r="O165" i="2"/>
  <c r="O30" i="4"/>
  <c r="O31" i="4" s="1"/>
  <c r="P162" i="2"/>
  <c r="P30" i="4" s="1"/>
  <c r="T42" i="2"/>
  <c r="T142" i="2"/>
  <c r="T10" i="4" s="1"/>
  <c r="U50" i="2"/>
  <c r="U143" i="2"/>
  <c r="U11" i="4" s="1"/>
  <c r="Q157" i="2"/>
  <c r="Q25" i="4" s="1"/>
  <c r="R61" i="4"/>
  <c r="R140" i="3"/>
  <c r="R62" i="4" s="1"/>
  <c r="Q160" i="2"/>
  <c r="P28" i="4"/>
  <c r="S59" i="2"/>
  <c r="S147" i="2"/>
  <c r="R15" i="4"/>
  <c r="R150" i="2"/>
  <c r="R18" i="4" s="1"/>
  <c r="R57" i="4"/>
  <c r="R136" i="3"/>
  <c r="R58" i="4" s="1"/>
  <c r="U34" i="2"/>
  <c r="U141" i="2"/>
  <c r="T9" i="4"/>
  <c r="O73" i="4"/>
  <c r="Q43" i="4"/>
  <c r="Q124" i="3"/>
  <c r="Q46" i="4" s="1"/>
  <c r="P37" i="4"/>
  <c r="P118" i="3"/>
  <c r="P40" i="4" s="1"/>
  <c r="O142" i="3"/>
  <c r="P49" i="4"/>
  <c r="P130" i="3"/>
  <c r="P52" i="4" s="1"/>
  <c r="S21" i="4"/>
  <c r="Q53" i="3"/>
  <c r="Q67" i="3"/>
  <c r="Q60" i="3"/>
  <c r="M68" i="4"/>
  <c r="M72" i="4" s="1"/>
  <c r="R67" i="2"/>
  <c r="T75" i="2"/>
  <c r="U74" i="2"/>
  <c r="U149" i="2" s="1"/>
  <c r="U17" i="4" s="1"/>
  <c r="V73" i="2"/>
  <c r="W48" i="2"/>
  <c r="V49" i="2"/>
  <c r="T58" i="2"/>
  <c r="U57" i="2"/>
  <c r="U40" i="2"/>
  <c r="U41" i="2" s="1"/>
  <c r="V32" i="2"/>
  <c r="V33" i="2" s="1"/>
  <c r="R62" i="3"/>
  <c r="R65" i="3" s="1"/>
  <c r="R123" i="3" s="1"/>
  <c r="R45" i="4" s="1"/>
  <c r="R55" i="3"/>
  <c r="R58" i="3" s="1"/>
  <c r="R122" i="3" s="1"/>
  <c r="R44" i="4" s="1"/>
  <c r="S48" i="3"/>
  <c r="R51" i="3"/>
  <c r="R121" i="3" s="1"/>
  <c r="S65" i="2"/>
  <c r="S66" i="2" s="1"/>
  <c r="S148" i="2" s="1"/>
  <c r="S16" i="4" s="1"/>
  <c r="U82" i="2"/>
  <c r="T83" i="2"/>
  <c r="T153" i="2" s="1"/>
  <c r="T89" i="2"/>
  <c r="S90" i="2"/>
  <c r="S154" i="2" s="1"/>
  <c r="S22" i="4" s="1"/>
  <c r="R129" i="2"/>
  <c r="Q130" i="2"/>
  <c r="R106" i="2"/>
  <c r="R156" i="2" s="1"/>
  <c r="R24" i="4" s="1"/>
  <c r="S105" i="2"/>
  <c r="N64" i="4"/>
  <c r="N66" i="4" s="1"/>
  <c r="R114" i="2"/>
  <c r="S113" i="2"/>
  <c r="R22" i="3"/>
  <c r="S21" i="3"/>
  <c r="R24" i="3"/>
  <c r="R25" i="3"/>
  <c r="R23" i="2"/>
  <c r="R24" i="2" s="1"/>
  <c r="R25" i="2" s="1"/>
  <c r="S30" i="3"/>
  <c r="S33" i="3" s="1"/>
  <c r="S116" i="3" s="1"/>
  <c r="S38" i="4" s="1"/>
  <c r="T4" i="3"/>
  <c r="S37" i="3"/>
  <c r="S42" i="3" s="1"/>
  <c r="S117" i="3" s="1"/>
  <c r="S39" i="4" s="1"/>
  <c r="S107" i="3"/>
  <c r="S110" i="3" s="1"/>
  <c r="S139" i="3" s="1"/>
  <c r="S100" i="3"/>
  <c r="S103" i="3" s="1"/>
  <c r="S135" i="3" s="1"/>
  <c r="S97" i="3"/>
  <c r="R15" i="2"/>
  <c r="Q16" i="2"/>
  <c r="P28" i="3"/>
  <c r="R35" i="3"/>
  <c r="P135" i="2"/>
  <c r="P3" i="4" s="1"/>
  <c r="P9" i="2"/>
  <c r="Q74" i="3"/>
  <c r="Q127" i="3" s="1"/>
  <c r="R71" i="3"/>
  <c r="Q78" i="3"/>
  <c r="Q81" i="3" s="1"/>
  <c r="Q128" i="3" s="1"/>
  <c r="Q50" i="4" s="1"/>
  <c r="Q85" i="3"/>
  <c r="Q88" i="3" s="1"/>
  <c r="Q129" i="3" s="1"/>
  <c r="Q51" i="4" s="1"/>
  <c r="S121" i="2"/>
  <c r="R122" i="2"/>
  <c r="R161" i="2" s="1"/>
  <c r="O138" i="2"/>
  <c r="O6" i="4" s="1"/>
  <c r="P76" i="3"/>
  <c r="R7" i="2"/>
  <c r="R8" i="2" s="1"/>
  <c r="P137" i="2"/>
  <c r="P5" i="4" s="1"/>
  <c r="P83" i="3"/>
  <c r="P136" i="2"/>
  <c r="P4" i="4" s="1"/>
  <c r="P17" i="2"/>
  <c r="Q29" i="4"/>
  <c r="Q26" i="3"/>
  <c r="Q115" i="3" s="1"/>
  <c r="R2" i="4"/>
  <c r="Q70" i="4"/>
  <c r="Q71" i="4" s="1"/>
  <c r="T97" i="2"/>
  <c r="S98" i="2"/>
  <c r="S155" i="2" s="1"/>
  <c r="S23" i="4" s="1"/>
  <c r="R44" i="3"/>
  <c r="P90" i="3"/>
  <c r="O33" i="4" l="1"/>
  <c r="P163" i="2"/>
  <c r="P31" i="4"/>
  <c r="P73" i="4"/>
  <c r="Q162" i="2"/>
  <c r="Q163" i="2" s="1"/>
  <c r="V50" i="2"/>
  <c r="V143" i="2"/>
  <c r="V11" i="4" s="1"/>
  <c r="T144" i="2"/>
  <c r="T12" i="4" s="1"/>
  <c r="R157" i="2"/>
  <c r="R25" i="4" s="1"/>
  <c r="U42" i="2"/>
  <c r="U142" i="2"/>
  <c r="U10" i="4" s="1"/>
  <c r="P165" i="2"/>
  <c r="R160" i="2"/>
  <c r="Q28" i="4"/>
  <c r="S61" i="4"/>
  <c r="S140" i="3"/>
  <c r="S62" i="4" s="1"/>
  <c r="R43" i="4"/>
  <c r="R124" i="3"/>
  <c r="R46" i="4" s="1"/>
  <c r="V34" i="2"/>
  <c r="V141" i="2"/>
  <c r="Q37" i="4"/>
  <c r="Q118" i="3"/>
  <c r="Q40" i="4" s="1"/>
  <c r="P142" i="3"/>
  <c r="S57" i="4"/>
  <c r="S136" i="3"/>
  <c r="S58" i="4" s="1"/>
  <c r="T21" i="4"/>
  <c r="S15" i="4"/>
  <c r="S150" i="2"/>
  <c r="S18" i="4" s="1"/>
  <c r="T59" i="2"/>
  <c r="T147" i="2"/>
  <c r="Q49" i="4"/>
  <c r="Q130" i="3"/>
  <c r="Q52" i="4" s="1"/>
  <c r="U9" i="4"/>
  <c r="N68" i="4"/>
  <c r="N72" i="4" s="1"/>
  <c r="R67" i="3"/>
  <c r="R53" i="3"/>
  <c r="R60" i="3"/>
  <c r="S67" i="2"/>
  <c r="U75" i="2"/>
  <c r="V74" i="2"/>
  <c r="V149" i="2" s="1"/>
  <c r="V17" i="4" s="1"/>
  <c r="W73" i="2"/>
  <c r="W49" i="2"/>
  <c r="X48" i="2"/>
  <c r="U58" i="2"/>
  <c r="V57" i="2"/>
  <c r="V40" i="2"/>
  <c r="V41" i="2" s="1"/>
  <c r="W32" i="2"/>
  <c r="W33" i="2" s="1"/>
  <c r="S55" i="3"/>
  <c r="S58" i="3" s="1"/>
  <c r="S122" i="3" s="1"/>
  <c r="S51" i="3"/>
  <c r="S121" i="3" s="1"/>
  <c r="S43" i="4" s="1"/>
  <c r="T48" i="3"/>
  <c r="S62" i="3"/>
  <c r="S65" i="3" s="1"/>
  <c r="S123" i="3" s="1"/>
  <c r="S45" i="4" s="1"/>
  <c r="T65" i="2"/>
  <c r="T66" i="2" s="1"/>
  <c r="T148" i="2" s="1"/>
  <c r="T16" i="4" s="1"/>
  <c r="T90" i="2"/>
  <c r="T154" i="2" s="1"/>
  <c r="T22" i="4" s="1"/>
  <c r="U89" i="2"/>
  <c r="V82" i="2"/>
  <c r="U83" i="2"/>
  <c r="U153" i="2" s="1"/>
  <c r="S129" i="2"/>
  <c r="R130" i="2"/>
  <c r="S114" i="2"/>
  <c r="T113" i="2"/>
  <c r="S106" i="2"/>
  <c r="S156" i="2" s="1"/>
  <c r="S24" i="4" s="1"/>
  <c r="T105" i="2"/>
  <c r="R26" i="3"/>
  <c r="R115" i="3" s="1"/>
  <c r="Q28" i="3"/>
  <c r="Q76" i="3"/>
  <c r="S44" i="3"/>
  <c r="U97" i="2"/>
  <c r="T98" i="2"/>
  <c r="T155" i="2" s="1"/>
  <c r="T23" i="4" s="1"/>
  <c r="Q90" i="3"/>
  <c r="Q136" i="2"/>
  <c r="Q4" i="4" s="1"/>
  <c r="Q17" i="2"/>
  <c r="T30" i="3"/>
  <c r="T33" i="3" s="1"/>
  <c r="T116" i="3" s="1"/>
  <c r="T38" i="4" s="1"/>
  <c r="T37" i="3"/>
  <c r="T42" i="3" s="1"/>
  <c r="T117" i="3" s="1"/>
  <c r="T39" i="4" s="1"/>
  <c r="T100" i="3"/>
  <c r="T103" i="3" s="1"/>
  <c r="T135" i="3" s="1"/>
  <c r="U4" i="3"/>
  <c r="T107" i="3"/>
  <c r="T110" i="3" s="1"/>
  <c r="T139" i="3" s="1"/>
  <c r="T97" i="3"/>
  <c r="S23" i="2"/>
  <c r="S24" i="2" s="1"/>
  <c r="S25" i="2" s="1"/>
  <c r="Q83" i="3"/>
  <c r="O64" i="4"/>
  <c r="O66" i="4" s="1"/>
  <c r="P138" i="2"/>
  <c r="P6" i="4" s="1"/>
  <c r="S15" i="2"/>
  <c r="R16" i="2"/>
  <c r="S35" i="3"/>
  <c r="Q137" i="2"/>
  <c r="Q5" i="4" s="1"/>
  <c r="Q135" i="2"/>
  <c r="Q3" i="4" s="1"/>
  <c r="Q9" i="2"/>
  <c r="T121" i="2"/>
  <c r="S122" i="2"/>
  <c r="S161" i="2" s="1"/>
  <c r="S25" i="3"/>
  <c r="S24" i="3"/>
  <c r="S22" i="3"/>
  <c r="T21" i="3"/>
  <c r="S2" i="4"/>
  <c r="R70" i="4"/>
  <c r="R71" i="4" s="1"/>
  <c r="S7" i="2"/>
  <c r="S8" i="2" s="1"/>
  <c r="R29" i="4"/>
  <c r="R78" i="3"/>
  <c r="R81" i="3" s="1"/>
  <c r="R128" i="3" s="1"/>
  <c r="R50" i="4" s="1"/>
  <c r="R85" i="3"/>
  <c r="R88" i="3" s="1"/>
  <c r="R129" i="3" s="1"/>
  <c r="R51" i="4" s="1"/>
  <c r="R74" i="3"/>
  <c r="R127" i="3" s="1"/>
  <c r="S71" i="3"/>
  <c r="P33" i="4" l="1"/>
  <c r="Q142" i="3"/>
  <c r="U144" i="2"/>
  <c r="U12" i="4" s="1"/>
  <c r="Q165" i="2"/>
  <c r="Q73" i="4"/>
  <c r="V42" i="2"/>
  <c r="V142" i="2"/>
  <c r="V10" i="4" s="1"/>
  <c r="W50" i="2"/>
  <c r="W143" i="2"/>
  <c r="W11" i="4" s="1"/>
  <c r="S157" i="2"/>
  <c r="S25" i="4" s="1"/>
  <c r="R162" i="2"/>
  <c r="R30" i="4" s="1"/>
  <c r="Q30" i="4"/>
  <c r="Q31" i="4" s="1"/>
  <c r="T140" i="3"/>
  <c r="T62" i="4" s="1"/>
  <c r="T61" i="4"/>
  <c r="S160" i="2"/>
  <c r="R28" i="4"/>
  <c r="R49" i="4"/>
  <c r="R130" i="3"/>
  <c r="R52" i="4" s="1"/>
  <c r="R37" i="4"/>
  <c r="R118" i="3"/>
  <c r="R40" i="4" s="1"/>
  <c r="U21" i="4"/>
  <c r="S124" i="3"/>
  <c r="S46" i="4" s="1"/>
  <c r="S44" i="4"/>
  <c r="U59" i="2"/>
  <c r="U147" i="2"/>
  <c r="T15" i="4"/>
  <c r="T150" i="2"/>
  <c r="T18" i="4" s="1"/>
  <c r="W34" i="2"/>
  <c r="W141" i="2"/>
  <c r="T57" i="4"/>
  <c r="T136" i="3"/>
  <c r="T58" i="4" s="1"/>
  <c r="V9" i="4"/>
  <c r="S60" i="3"/>
  <c r="S53" i="3"/>
  <c r="S67" i="3"/>
  <c r="O68" i="4"/>
  <c r="O72" i="4" s="1"/>
  <c r="T67" i="2"/>
  <c r="V75" i="2"/>
  <c r="W74" i="2"/>
  <c r="W149" i="2" s="1"/>
  <c r="W17" i="4" s="1"/>
  <c r="X73" i="2"/>
  <c r="X49" i="2"/>
  <c r="Y48" i="2"/>
  <c r="V58" i="2"/>
  <c r="W57" i="2"/>
  <c r="W40" i="2"/>
  <c r="W41" i="2" s="1"/>
  <c r="X32" i="2"/>
  <c r="X33" i="2" s="1"/>
  <c r="R28" i="3"/>
  <c r="S26" i="3"/>
  <c r="T55" i="3"/>
  <c r="T58" i="3" s="1"/>
  <c r="T122" i="3" s="1"/>
  <c r="T44" i="4" s="1"/>
  <c r="T51" i="3"/>
  <c r="T121" i="3" s="1"/>
  <c r="U48" i="3"/>
  <c r="T62" i="3"/>
  <c r="T65" i="3" s="1"/>
  <c r="T123" i="3" s="1"/>
  <c r="T45" i="4" s="1"/>
  <c r="U65" i="2"/>
  <c r="U66" i="2" s="1"/>
  <c r="U148" i="2" s="1"/>
  <c r="U16" i="4" s="1"/>
  <c r="W82" i="2"/>
  <c r="V83" i="2"/>
  <c r="V153" i="2" s="1"/>
  <c r="V89" i="2"/>
  <c r="U90" i="2"/>
  <c r="U154" i="2" s="1"/>
  <c r="U22" i="4" s="1"/>
  <c r="P64" i="4"/>
  <c r="P66" i="4" s="1"/>
  <c r="S130" i="2"/>
  <c r="T129" i="2"/>
  <c r="U105" i="2"/>
  <c r="T106" i="2"/>
  <c r="T156" i="2" s="1"/>
  <c r="T24" i="4" s="1"/>
  <c r="T114" i="2"/>
  <c r="U113" i="2"/>
  <c r="R90" i="3"/>
  <c r="T2" i="4"/>
  <c r="S70" i="4"/>
  <c r="S71" i="4" s="1"/>
  <c r="U121" i="2"/>
  <c r="T122" i="2"/>
  <c r="T161" i="2" s="1"/>
  <c r="T23" i="2"/>
  <c r="T24" i="2" s="1"/>
  <c r="T25" i="2" s="1"/>
  <c r="R83" i="3"/>
  <c r="R136" i="2"/>
  <c r="R4" i="4" s="1"/>
  <c r="R17" i="2"/>
  <c r="S74" i="3"/>
  <c r="S127" i="3" s="1"/>
  <c r="S85" i="3"/>
  <c r="S88" i="3" s="1"/>
  <c r="S129" i="3" s="1"/>
  <c r="S51" i="4" s="1"/>
  <c r="T71" i="3"/>
  <c r="S78" i="3"/>
  <c r="S81" i="3" s="1"/>
  <c r="S128" i="3" s="1"/>
  <c r="S50" i="4" s="1"/>
  <c r="T15" i="2"/>
  <c r="S16" i="2"/>
  <c r="T44" i="3"/>
  <c r="T7" i="2"/>
  <c r="T8" i="2" s="1"/>
  <c r="Q138" i="2"/>
  <c r="Q6" i="4" s="1"/>
  <c r="U30" i="3"/>
  <c r="U33" i="3" s="1"/>
  <c r="U116" i="3" s="1"/>
  <c r="U38" i="4" s="1"/>
  <c r="U37" i="3"/>
  <c r="U42" i="3" s="1"/>
  <c r="U117" i="3" s="1"/>
  <c r="U39" i="4" s="1"/>
  <c r="V4" i="3"/>
  <c r="U97" i="3"/>
  <c r="U107" i="3"/>
  <c r="U110" i="3" s="1"/>
  <c r="U139" i="3" s="1"/>
  <c r="U100" i="3"/>
  <c r="U103" i="3" s="1"/>
  <c r="U135" i="3" s="1"/>
  <c r="R135" i="2"/>
  <c r="R3" i="4" s="1"/>
  <c r="R9" i="2"/>
  <c r="R137" i="2"/>
  <c r="R5" i="4" s="1"/>
  <c r="R76" i="3"/>
  <c r="T24" i="3"/>
  <c r="T22" i="3"/>
  <c r="T25" i="3"/>
  <c r="U21" i="3"/>
  <c r="S29" i="4"/>
  <c r="T35" i="3"/>
  <c r="V97" i="2"/>
  <c r="U98" i="2"/>
  <c r="U155" i="2" s="1"/>
  <c r="U23" i="4" s="1"/>
  <c r="Q64" i="4" l="1"/>
  <c r="Q66" i="4" s="1"/>
  <c r="V144" i="2"/>
  <c r="V12" i="4" s="1"/>
  <c r="Q33" i="4"/>
  <c r="R73" i="4"/>
  <c r="R163" i="2"/>
  <c r="R165" i="2"/>
  <c r="R31" i="4"/>
  <c r="S162" i="2"/>
  <c r="S30" i="4" s="1"/>
  <c r="W42" i="2"/>
  <c r="W142" i="2"/>
  <c r="W10" i="4" s="1"/>
  <c r="X50" i="2"/>
  <c r="X143" i="2"/>
  <c r="X11" i="4" s="1"/>
  <c r="T157" i="2"/>
  <c r="T25" i="4" s="1"/>
  <c r="U140" i="3"/>
  <c r="U62" i="4" s="1"/>
  <c r="U61" i="4"/>
  <c r="T160" i="2"/>
  <c r="S28" i="4"/>
  <c r="U57" i="4"/>
  <c r="U136" i="3"/>
  <c r="U58" i="4" s="1"/>
  <c r="V21" i="4"/>
  <c r="S28" i="3"/>
  <c r="S115" i="3"/>
  <c r="W9" i="4"/>
  <c r="S49" i="4"/>
  <c r="S130" i="3"/>
  <c r="S52" i="4" s="1"/>
  <c r="R142" i="3"/>
  <c r="V59" i="2"/>
  <c r="V147" i="2"/>
  <c r="U15" i="4"/>
  <c r="U150" i="2"/>
  <c r="U18" i="4" s="1"/>
  <c r="T43" i="4"/>
  <c r="T124" i="3"/>
  <c r="T46" i="4" s="1"/>
  <c r="X34" i="2"/>
  <c r="X141" i="2"/>
  <c r="T67" i="3"/>
  <c r="P68" i="4"/>
  <c r="P72" i="4" s="1"/>
  <c r="T53" i="3"/>
  <c r="T60" i="3"/>
  <c r="U67" i="2"/>
  <c r="W75" i="2"/>
  <c r="X74" i="2"/>
  <c r="X149" i="2" s="1"/>
  <c r="X17" i="4" s="1"/>
  <c r="Y73" i="2"/>
  <c r="Y49" i="2"/>
  <c r="Z48" i="2"/>
  <c r="W58" i="2"/>
  <c r="X57" i="2"/>
  <c r="X40" i="2"/>
  <c r="X41" i="2" s="1"/>
  <c r="Y32" i="2"/>
  <c r="Y33" i="2" s="1"/>
  <c r="U55" i="3"/>
  <c r="U58" i="3" s="1"/>
  <c r="U122" i="3" s="1"/>
  <c r="U44" i="4" s="1"/>
  <c r="U51" i="3"/>
  <c r="U121" i="3" s="1"/>
  <c r="V48" i="3"/>
  <c r="U62" i="3"/>
  <c r="U65" i="3" s="1"/>
  <c r="U123" i="3" s="1"/>
  <c r="U45" i="4" s="1"/>
  <c r="V65" i="2"/>
  <c r="V66" i="2" s="1"/>
  <c r="V148" i="2" s="1"/>
  <c r="V16" i="4" s="1"/>
  <c r="W89" i="2"/>
  <c r="V90" i="2"/>
  <c r="V154" i="2" s="1"/>
  <c r="V22" i="4" s="1"/>
  <c r="X82" i="2"/>
  <c r="W83" i="2"/>
  <c r="W153" i="2" s="1"/>
  <c r="T130" i="2"/>
  <c r="U129" i="2"/>
  <c r="V113" i="2"/>
  <c r="U114" i="2"/>
  <c r="V105" i="2"/>
  <c r="U106" i="2"/>
  <c r="U156" i="2" s="1"/>
  <c r="S76" i="3"/>
  <c r="U24" i="3"/>
  <c r="V21" i="3"/>
  <c r="U25" i="3"/>
  <c r="U22" i="3"/>
  <c r="V30" i="3"/>
  <c r="V33" i="3" s="1"/>
  <c r="V116" i="3" s="1"/>
  <c r="V38" i="4" s="1"/>
  <c r="W4" i="3"/>
  <c r="V37" i="3"/>
  <c r="V42" i="3" s="1"/>
  <c r="V117" i="3" s="1"/>
  <c r="V39" i="4" s="1"/>
  <c r="V100" i="3"/>
  <c r="V103" i="3" s="1"/>
  <c r="V135" i="3" s="1"/>
  <c r="V107" i="3"/>
  <c r="V110" i="3" s="1"/>
  <c r="V139" i="3" s="1"/>
  <c r="V97" i="3"/>
  <c r="S83" i="3"/>
  <c r="T29" i="4"/>
  <c r="R138" i="2"/>
  <c r="R6" i="4" s="1"/>
  <c r="S135" i="2"/>
  <c r="S3" i="4" s="1"/>
  <c r="S9" i="2"/>
  <c r="U44" i="3"/>
  <c r="T16" i="2"/>
  <c r="U15" i="2"/>
  <c r="T78" i="3"/>
  <c r="T81" i="3" s="1"/>
  <c r="T128" i="3" s="1"/>
  <c r="T50" i="4" s="1"/>
  <c r="T85" i="3"/>
  <c r="T88" i="3" s="1"/>
  <c r="T129" i="3" s="1"/>
  <c r="T51" i="4" s="1"/>
  <c r="U71" i="3"/>
  <c r="T74" i="3"/>
  <c r="T127" i="3" s="1"/>
  <c r="S137" i="2"/>
  <c r="S5" i="4" s="1"/>
  <c r="V121" i="2"/>
  <c r="U122" i="2"/>
  <c r="U161" i="2" s="1"/>
  <c r="T70" i="4"/>
  <c r="T71" i="4" s="1"/>
  <c r="U2" i="4"/>
  <c r="U7" i="2"/>
  <c r="U8" i="2" s="1"/>
  <c r="S136" i="2"/>
  <c r="S4" i="4" s="1"/>
  <c r="S17" i="2"/>
  <c r="V98" i="2"/>
  <c r="V155" i="2" s="1"/>
  <c r="V23" i="4" s="1"/>
  <c r="W97" i="2"/>
  <c r="T26" i="3"/>
  <c r="T115" i="3" s="1"/>
  <c r="U35" i="3"/>
  <c r="S90" i="3"/>
  <c r="U23" i="2"/>
  <c r="U24" i="2" s="1"/>
  <c r="U25" i="2" s="1"/>
  <c r="R33" i="4" l="1"/>
  <c r="W144" i="2"/>
  <c r="W12" i="4" s="1"/>
  <c r="S165" i="2"/>
  <c r="S163" i="2"/>
  <c r="U24" i="4"/>
  <c r="U157" i="2"/>
  <c r="U25" i="4" s="1"/>
  <c r="X42" i="2"/>
  <c r="X142" i="2"/>
  <c r="X10" i="4" s="1"/>
  <c r="Y50" i="2"/>
  <c r="Y143" i="2"/>
  <c r="Y11" i="4" s="1"/>
  <c r="S31" i="4"/>
  <c r="T162" i="2"/>
  <c r="T30" i="4" s="1"/>
  <c r="V140" i="3"/>
  <c r="V62" i="4" s="1"/>
  <c r="V61" i="4"/>
  <c r="U160" i="2"/>
  <c r="T28" i="4"/>
  <c r="U43" i="4"/>
  <c r="U124" i="3"/>
  <c r="U46" i="4" s="1"/>
  <c r="V57" i="4"/>
  <c r="V136" i="3"/>
  <c r="V58" i="4" s="1"/>
  <c r="W59" i="2"/>
  <c r="W147" i="2"/>
  <c r="T37" i="4"/>
  <c r="T118" i="3"/>
  <c r="T40" i="4" s="1"/>
  <c r="X9" i="4"/>
  <c r="Y34" i="2"/>
  <c r="Y141" i="2"/>
  <c r="V15" i="4"/>
  <c r="V150" i="2"/>
  <c r="V18" i="4" s="1"/>
  <c r="S118" i="3"/>
  <c r="S40" i="4" s="1"/>
  <c r="S37" i="4"/>
  <c r="S73" i="4" s="1"/>
  <c r="W21" i="4"/>
  <c r="T49" i="4"/>
  <c r="T130" i="3"/>
  <c r="T52" i="4" s="1"/>
  <c r="S142" i="3"/>
  <c r="U60" i="3"/>
  <c r="U53" i="3"/>
  <c r="U67" i="3"/>
  <c r="Q68" i="4"/>
  <c r="Q72" i="4" s="1"/>
  <c r="V67" i="2"/>
  <c r="X75" i="2"/>
  <c r="Y74" i="2"/>
  <c r="Y149" i="2" s="1"/>
  <c r="Y17" i="4" s="1"/>
  <c r="Z73" i="2"/>
  <c r="Z49" i="2"/>
  <c r="AA48" i="2"/>
  <c r="X58" i="2"/>
  <c r="Y57" i="2"/>
  <c r="Y40" i="2"/>
  <c r="Y41" i="2" s="1"/>
  <c r="Z32" i="2"/>
  <c r="Z33" i="2" s="1"/>
  <c r="W48" i="3"/>
  <c r="V51" i="3"/>
  <c r="V121" i="3" s="1"/>
  <c r="V62" i="3"/>
  <c r="V65" i="3" s="1"/>
  <c r="V123" i="3" s="1"/>
  <c r="V45" i="4" s="1"/>
  <c r="V55" i="3"/>
  <c r="V58" i="3" s="1"/>
  <c r="V122" i="3" s="1"/>
  <c r="V44" i="4" s="1"/>
  <c r="W65" i="2"/>
  <c r="W66" i="2" s="1"/>
  <c r="W148" i="2" s="1"/>
  <c r="W16" i="4" s="1"/>
  <c r="Y82" i="2"/>
  <c r="X83" i="2"/>
  <c r="X153" i="2" s="1"/>
  <c r="X89" i="2"/>
  <c r="W90" i="2"/>
  <c r="W154" i="2" s="1"/>
  <c r="W22" i="4" s="1"/>
  <c r="V129" i="2"/>
  <c r="U130" i="2"/>
  <c r="R64" i="4"/>
  <c r="R66" i="4" s="1"/>
  <c r="W105" i="2"/>
  <c r="V106" i="2"/>
  <c r="V156" i="2" s="1"/>
  <c r="V24" i="4" s="1"/>
  <c r="V114" i="2"/>
  <c r="W113" i="2"/>
  <c r="V7" i="2"/>
  <c r="V8" i="2" s="1"/>
  <c r="V44" i="3"/>
  <c r="T135" i="2"/>
  <c r="T3" i="4" s="1"/>
  <c r="T9" i="2"/>
  <c r="T83" i="3"/>
  <c r="T136" i="2"/>
  <c r="T4" i="4" s="1"/>
  <c r="T17" i="2"/>
  <c r="W30" i="3"/>
  <c r="W33" i="3" s="1"/>
  <c r="W116" i="3" s="1"/>
  <c r="W38" i="4" s="1"/>
  <c r="X4" i="3"/>
  <c r="W37" i="3"/>
  <c r="W42" i="3" s="1"/>
  <c r="W117" i="3" s="1"/>
  <c r="W39" i="4" s="1"/>
  <c r="W97" i="3"/>
  <c r="W107" i="3"/>
  <c r="W110" i="3" s="1"/>
  <c r="W139" i="3" s="1"/>
  <c r="W100" i="3"/>
  <c r="W103" i="3" s="1"/>
  <c r="W135" i="3" s="1"/>
  <c r="U26" i="3"/>
  <c r="U115" i="3" s="1"/>
  <c r="X97" i="2"/>
  <c r="W98" i="2"/>
  <c r="W155" i="2" s="1"/>
  <c r="W23" i="4" s="1"/>
  <c r="U29" i="4"/>
  <c r="W121" i="2"/>
  <c r="V122" i="2"/>
  <c r="V161" i="2" s="1"/>
  <c r="V2" i="4"/>
  <c r="U70" i="4"/>
  <c r="U71" i="4" s="1"/>
  <c r="T76" i="3"/>
  <c r="V35" i="3"/>
  <c r="T137" i="2"/>
  <c r="T5" i="4" s="1"/>
  <c r="T90" i="3"/>
  <c r="V15" i="2"/>
  <c r="U16" i="2"/>
  <c r="S138" i="2"/>
  <c r="S6" i="4" s="1"/>
  <c r="T28" i="3"/>
  <c r="V23" i="2"/>
  <c r="V24" i="2" s="1"/>
  <c r="V25" i="2" s="1"/>
  <c r="U74" i="3"/>
  <c r="U127" i="3" s="1"/>
  <c r="V71" i="3"/>
  <c r="U85" i="3"/>
  <c r="U88" i="3" s="1"/>
  <c r="U129" i="3" s="1"/>
  <c r="U51" i="4" s="1"/>
  <c r="U78" i="3"/>
  <c r="U81" i="3" s="1"/>
  <c r="U128" i="3" s="1"/>
  <c r="U50" i="4" s="1"/>
  <c r="V22" i="3"/>
  <c r="W21" i="3"/>
  <c r="V25" i="3"/>
  <c r="V24" i="3"/>
  <c r="S64" i="4" l="1"/>
  <c r="S66" i="4" s="1"/>
  <c r="S33" i="4"/>
  <c r="X144" i="2"/>
  <c r="X12" i="4" s="1"/>
  <c r="T31" i="4"/>
  <c r="T163" i="2"/>
  <c r="V157" i="2"/>
  <c r="V25" i="4" s="1"/>
  <c r="T165" i="2"/>
  <c r="U162" i="2"/>
  <c r="Y42" i="2"/>
  <c r="Y142" i="2"/>
  <c r="Y10" i="4" s="1"/>
  <c r="Z50" i="2"/>
  <c r="Z143" i="2"/>
  <c r="Z11" i="4" s="1"/>
  <c r="V160" i="2"/>
  <c r="V28" i="4" s="1"/>
  <c r="U28" i="4"/>
  <c r="W61" i="4"/>
  <c r="W140" i="3"/>
  <c r="W62" i="4" s="1"/>
  <c r="X59" i="2"/>
  <c r="X147" i="2"/>
  <c r="Y9" i="4"/>
  <c r="U49" i="4"/>
  <c r="U130" i="3"/>
  <c r="U52" i="4" s="1"/>
  <c r="Z34" i="2"/>
  <c r="Z141" i="2"/>
  <c r="T73" i="4"/>
  <c r="X21" i="4"/>
  <c r="W15" i="4"/>
  <c r="W150" i="2"/>
  <c r="W18" i="4" s="1"/>
  <c r="U37" i="4"/>
  <c r="U118" i="3"/>
  <c r="U40" i="4" s="1"/>
  <c r="T142" i="3"/>
  <c r="W57" i="4"/>
  <c r="W136" i="3"/>
  <c r="W58" i="4" s="1"/>
  <c r="V43" i="4"/>
  <c r="V124" i="3"/>
  <c r="V46" i="4" s="1"/>
  <c r="V53" i="3"/>
  <c r="V60" i="3"/>
  <c r="V67" i="3"/>
  <c r="W67" i="2"/>
  <c r="Y75" i="2"/>
  <c r="Z74" i="2"/>
  <c r="Z149" i="2" s="1"/>
  <c r="Z17" i="4" s="1"/>
  <c r="AA73" i="2"/>
  <c r="AA49" i="2"/>
  <c r="AB48" i="2"/>
  <c r="Y58" i="2"/>
  <c r="Z57" i="2"/>
  <c r="Z40" i="2"/>
  <c r="Z41" i="2" s="1"/>
  <c r="AA32" i="2"/>
  <c r="AA33" i="2" s="1"/>
  <c r="R68" i="4"/>
  <c r="R72" i="4" s="1"/>
  <c r="W51" i="3"/>
  <c r="W121" i="3" s="1"/>
  <c r="X48" i="3"/>
  <c r="W62" i="3"/>
  <c r="W65" i="3" s="1"/>
  <c r="W123" i="3" s="1"/>
  <c r="W45" i="4" s="1"/>
  <c r="W55" i="3"/>
  <c r="W58" i="3" s="1"/>
  <c r="W122" i="3" s="1"/>
  <c r="W44" i="4" s="1"/>
  <c r="X65" i="2"/>
  <c r="X66" i="2" s="1"/>
  <c r="X148" i="2" s="1"/>
  <c r="X16" i="4" s="1"/>
  <c r="Y89" i="2"/>
  <c r="X90" i="2"/>
  <c r="X154" i="2" s="1"/>
  <c r="X22" i="4" s="1"/>
  <c r="Z82" i="2"/>
  <c r="Y83" i="2"/>
  <c r="Y153" i="2" s="1"/>
  <c r="V130" i="2"/>
  <c r="W129" i="2"/>
  <c r="W114" i="2"/>
  <c r="X113" i="2"/>
  <c r="X105" i="2"/>
  <c r="W106" i="2"/>
  <c r="W156" i="2" s="1"/>
  <c r="W24" i="4" s="1"/>
  <c r="U83" i="3"/>
  <c r="U28" i="3"/>
  <c r="W44" i="3"/>
  <c r="U90" i="3"/>
  <c r="W23" i="2"/>
  <c r="W24" i="2" s="1"/>
  <c r="W25" i="2" s="1"/>
  <c r="V16" i="2"/>
  <c r="W15" i="2"/>
  <c r="W2" i="4"/>
  <c r="V70" i="4"/>
  <c r="V71" i="4" s="1"/>
  <c r="X30" i="3"/>
  <c r="X33" i="3" s="1"/>
  <c r="X116" i="3" s="1"/>
  <c r="X38" i="4" s="1"/>
  <c r="Y4" i="3"/>
  <c r="X97" i="3"/>
  <c r="X100" i="3"/>
  <c r="X103" i="3" s="1"/>
  <c r="X135" i="3" s="1"/>
  <c r="X107" i="3"/>
  <c r="X110" i="3" s="1"/>
  <c r="X139" i="3" s="1"/>
  <c r="X37" i="3"/>
  <c r="X42" i="3" s="1"/>
  <c r="X117" i="3" s="1"/>
  <c r="X39" i="4" s="1"/>
  <c r="U135" i="2"/>
  <c r="U3" i="4" s="1"/>
  <c r="U9" i="2"/>
  <c r="V78" i="3"/>
  <c r="V81" i="3" s="1"/>
  <c r="V128" i="3" s="1"/>
  <c r="V50" i="4" s="1"/>
  <c r="V85" i="3"/>
  <c r="V88" i="3" s="1"/>
  <c r="V129" i="3" s="1"/>
  <c r="V51" i="4" s="1"/>
  <c r="V74" i="3"/>
  <c r="V127" i="3" s="1"/>
  <c r="W71" i="3"/>
  <c r="V29" i="4"/>
  <c r="W35" i="3"/>
  <c r="T138" i="2"/>
  <c r="T6" i="4" s="1"/>
  <c r="W7" i="2"/>
  <c r="W8" i="2" s="1"/>
  <c r="V26" i="3"/>
  <c r="V115" i="3" s="1"/>
  <c r="U137" i="2"/>
  <c r="U5" i="4" s="1"/>
  <c r="U136" i="2"/>
  <c r="U4" i="4" s="1"/>
  <c r="U17" i="2"/>
  <c r="W25" i="3"/>
  <c r="W24" i="3"/>
  <c r="X21" i="3"/>
  <c r="W22" i="3"/>
  <c r="U76" i="3"/>
  <c r="X121" i="2"/>
  <c r="W122" i="2"/>
  <c r="W161" i="2" s="1"/>
  <c r="Y97" i="2"/>
  <c r="X98" i="2"/>
  <c r="X155" i="2" s="1"/>
  <c r="X23" i="4" s="1"/>
  <c r="T33" i="4" l="1"/>
  <c r="S68" i="4"/>
  <c r="S72" i="4" s="1"/>
  <c r="Y144" i="2"/>
  <c r="Y12" i="4" s="1"/>
  <c r="U30" i="4"/>
  <c r="U31" i="4" s="1"/>
  <c r="U163" i="2"/>
  <c r="U73" i="4"/>
  <c r="W157" i="2"/>
  <c r="W25" i="4" s="1"/>
  <c r="U165" i="2"/>
  <c r="V162" i="2"/>
  <c r="V30" i="4" s="1"/>
  <c r="V31" i="4" s="1"/>
  <c r="Z42" i="2"/>
  <c r="Z142" i="2"/>
  <c r="Z10" i="4" s="1"/>
  <c r="AA50" i="2"/>
  <c r="AA143" i="2"/>
  <c r="AA11" i="4" s="1"/>
  <c r="X140" i="3"/>
  <c r="X62" i="4" s="1"/>
  <c r="X61" i="4"/>
  <c r="W160" i="2"/>
  <c r="AA34" i="2"/>
  <c r="AA141" i="2"/>
  <c r="Z9" i="4"/>
  <c r="V37" i="4"/>
  <c r="V118" i="3"/>
  <c r="V40" i="4" s="1"/>
  <c r="U142" i="3"/>
  <c r="X57" i="4"/>
  <c r="X136" i="3"/>
  <c r="X58" i="4" s="1"/>
  <c r="Y21" i="4"/>
  <c r="W43" i="4"/>
  <c r="W124" i="3"/>
  <c r="W46" i="4" s="1"/>
  <c r="X15" i="4"/>
  <c r="X150" i="2"/>
  <c r="X18" i="4" s="1"/>
  <c r="V49" i="4"/>
  <c r="V130" i="3"/>
  <c r="V52" i="4" s="1"/>
  <c r="Y59" i="2"/>
  <c r="Y147" i="2"/>
  <c r="W53" i="3"/>
  <c r="W60" i="3"/>
  <c r="W67" i="3"/>
  <c r="X67" i="2"/>
  <c r="Z75" i="2"/>
  <c r="AB73" i="2"/>
  <c r="AA74" i="2"/>
  <c r="AA149" i="2" s="1"/>
  <c r="AA17" i="4" s="1"/>
  <c r="AB49" i="2"/>
  <c r="AC48" i="2"/>
  <c r="Z58" i="2"/>
  <c r="AA57" i="2"/>
  <c r="AA40" i="2"/>
  <c r="AA41" i="2" s="1"/>
  <c r="AB32" i="2"/>
  <c r="AB33" i="2" s="1"/>
  <c r="X62" i="3"/>
  <c r="X65" i="3" s="1"/>
  <c r="X123" i="3" s="1"/>
  <c r="X45" i="4" s="1"/>
  <c r="Y48" i="3"/>
  <c r="X55" i="3"/>
  <c r="X58" i="3" s="1"/>
  <c r="X122" i="3" s="1"/>
  <c r="X44" i="4" s="1"/>
  <c r="X51" i="3"/>
  <c r="X121" i="3" s="1"/>
  <c r="T64" i="4"/>
  <c r="T66" i="4" s="1"/>
  <c r="Y65" i="2"/>
  <c r="Y66" i="2" s="1"/>
  <c r="Y148" i="2" s="1"/>
  <c r="Y16" i="4" s="1"/>
  <c r="AA82" i="2"/>
  <c r="Z83" i="2"/>
  <c r="Z153" i="2" s="1"/>
  <c r="Z89" i="2"/>
  <c r="Y90" i="2"/>
  <c r="Y154" i="2" s="1"/>
  <c r="Y22" i="4" s="1"/>
  <c r="X129" i="2"/>
  <c r="W130" i="2"/>
  <c r="Y105" i="2"/>
  <c r="X106" i="2"/>
  <c r="X156" i="2" s="1"/>
  <c r="X24" i="4" s="1"/>
  <c r="X114" i="2"/>
  <c r="Y113" i="2"/>
  <c r="W29" i="4"/>
  <c r="V83" i="3"/>
  <c r="Z4" i="3"/>
  <c r="Y37" i="3"/>
  <c r="Y42" i="3" s="1"/>
  <c r="Y117" i="3" s="1"/>
  <c r="Y39" i="4" s="1"/>
  <c r="Y30" i="3"/>
  <c r="Y33" i="3" s="1"/>
  <c r="Y116" i="3" s="1"/>
  <c r="Y38" i="4" s="1"/>
  <c r="Y107" i="3"/>
  <c r="Y110" i="3" s="1"/>
  <c r="Y139" i="3" s="1"/>
  <c r="Y100" i="3"/>
  <c r="Y103" i="3" s="1"/>
  <c r="Y135" i="3" s="1"/>
  <c r="Y97" i="3"/>
  <c r="V135" i="2"/>
  <c r="V3" i="4" s="1"/>
  <c r="V9" i="2"/>
  <c r="X44" i="3"/>
  <c r="X23" i="2"/>
  <c r="X24" i="2" s="1"/>
  <c r="X25" i="2" s="1"/>
  <c r="X122" i="2"/>
  <c r="X161" i="2" s="1"/>
  <c r="Y121" i="2"/>
  <c r="W85" i="3"/>
  <c r="W88" i="3" s="1"/>
  <c r="W129" i="3" s="1"/>
  <c r="W51" i="4" s="1"/>
  <c r="X71" i="3"/>
  <c r="W78" i="3"/>
  <c r="W81" i="3" s="1"/>
  <c r="W128" i="3" s="1"/>
  <c r="W50" i="4" s="1"/>
  <c r="W74" i="3"/>
  <c r="W127" i="3" s="1"/>
  <c r="X35" i="3"/>
  <c r="X2" i="4"/>
  <c r="W70" i="4"/>
  <c r="W71" i="4" s="1"/>
  <c r="W26" i="3"/>
  <c r="W115" i="3" s="1"/>
  <c r="V28" i="3"/>
  <c r="V76" i="3"/>
  <c r="U138" i="2"/>
  <c r="U6" i="4" s="1"/>
  <c r="W16" i="2"/>
  <c r="X15" i="2"/>
  <c r="Z97" i="2"/>
  <c r="Y98" i="2"/>
  <c r="Y155" i="2" s="1"/>
  <c r="Y23" i="4" s="1"/>
  <c r="X22" i="3"/>
  <c r="Y21" i="3"/>
  <c r="X24" i="3"/>
  <c r="X25" i="3"/>
  <c r="X7" i="2"/>
  <c r="X8" i="2" s="1"/>
  <c r="V90" i="3"/>
  <c r="V136" i="2"/>
  <c r="V4" i="4" s="1"/>
  <c r="V17" i="2"/>
  <c r="V137" i="2"/>
  <c r="V5" i="4" s="1"/>
  <c r="U33" i="4" l="1"/>
  <c r="Z144" i="2"/>
  <c r="Z12" i="4" s="1"/>
  <c r="V163" i="2"/>
  <c r="V165" i="2"/>
  <c r="AA42" i="2"/>
  <c r="AA142" i="2"/>
  <c r="AA10" i="4" s="1"/>
  <c r="AB50" i="2"/>
  <c r="AB143" i="2"/>
  <c r="AB11" i="4" s="1"/>
  <c r="W162" i="2"/>
  <c r="W30" i="4" s="1"/>
  <c r="X157" i="2"/>
  <c r="X25" i="4" s="1"/>
  <c r="W28" i="4"/>
  <c r="Y61" i="4"/>
  <c r="Y140" i="3"/>
  <c r="Y62" i="4" s="1"/>
  <c r="X160" i="2"/>
  <c r="X28" i="4" s="1"/>
  <c r="Y15" i="4"/>
  <c r="Y150" i="2"/>
  <c r="Y18" i="4" s="1"/>
  <c r="W49" i="4"/>
  <c r="W130" i="3"/>
  <c r="W52" i="4" s="1"/>
  <c r="Z59" i="2"/>
  <c r="Z147" i="2"/>
  <c r="AA9" i="4"/>
  <c r="W37" i="4"/>
  <c r="W118" i="3"/>
  <c r="W40" i="4" s="1"/>
  <c r="V142" i="3"/>
  <c r="Y57" i="4"/>
  <c r="Y136" i="3"/>
  <c r="Y58" i="4" s="1"/>
  <c r="Z21" i="4"/>
  <c r="X43" i="4"/>
  <c r="X124" i="3"/>
  <c r="X46" i="4" s="1"/>
  <c r="AB34" i="2"/>
  <c r="AB141" i="2"/>
  <c r="V73" i="4"/>
  <c r="X67" i="3"/>
  <c r="X53" i="3"/>
  <c r="X60" i="3"/>
  <c r="T68" i="4"/>
  <c r="T72" i="4" s="1"/>
  <c r="Y67" i="2"/>
  <c r="AA75" i="2"/>
  <c r="AB74" i="2"/>
  <c r="AB149" i="2" s="1"/>
  <c r="AB17" i="4" s="1"/>
  <c r="AC73" i="2"/>
  <c r="AD48" i="2"/>
  <c r="AC49" i="2"/>
  <c r="AB57" i="2"/>
  <c r="AA58" i="2"/>
  <c r="AB40" i="2"/>
  <c r="AB41" i="2" s="1"/>
  <c r="AC32" i="2"/>
  <c r="AC33" i="2" s="1"/>
  <c r="Y62" i="3"/>
  <c r="Y65" i="3" s="1"/>
  <c r="Y123" i="3" s="1"/>
  <c r="Y45" i="4" s="1"/>
  <c r="Y55" i="3"/>
  <c r="Y58" i="3" s="1"/>
  <c r="Y122" i="3" s="1"/>
  <c r="Y44" i="4" s="1"/>
  <c r="Y51" i="3"/>
  <c r="Y121" i="3" s="1"/>
  <c r="Z48" i="3"/>
  <c r="X26" i="3"/>
  <c r="X115" i="3" s="1"/>
  <c r="Z65" i="2"/>
  <c r="Z66" i="2" s="1"/>
  <c r="Z148" i="2" s="1"/>
  <c r="Z16" i="4" s="1"/>
  <c r="Z90" i="2"/>
  <c r="Z154" i="2" s="1"/>
  <c r="Z22" i="4" s="1"/>
  <c r="AA89" i="2"/>
  <c r="AA83" i="2"/>
  <c r="AA153" i="2" s="1"/>
  <c r="AB82" i="2"/>
  <c r="Y129" i="2"/>
  <c r="X130" i="2"/>
  <c r="U64" i="4"/>
  <c r="U66" i="4" s="1"/>
  <c r="Z113" i="2"/>
  <c r="Y114" i="2"/>
  <c r="Z105" i="2"/>
  <c r="Y106" i="2"/>
  <c r="Y156" i="2" s="1"/>
  <c r="Y24" i="4" s="1"/>
  <c r="W135" i="2"/>
  <c r="W3" i="4" s="1"/>
  <c r="W9" i="2"/>
  <c r="Y25" i="3"/>
  <c r="Y24" i="3"/>
  <c r="Y22" i="3"/>
  <c r="Z21" i="3"/>
  <c r="X16" i="2"/>
  <c r="Y15" i="2"/>
  <c r="W90" i="3"/>
  <c r="Y7" i="2"/>
  <c r="Y8" i="2" s="1"/>
  <c r="Z98" i="2"/>
  <c r="Z155" i="2" s="1"/>
  <c r="Z23" i="4" s="1"/>
  <c r="AA97" i="2"/>
  <c r="X29" i="4"/>
  <c r="W83" i="3"/>
  <c r="Y23" i="2"/>
  <c r="Y24" i="2" s="1"/>
  <c r="Y25" i="2" s="1"/>
  <c r="Y44" i="3"/>
  <c r="Y2" i="4"/>
  <c r="X70" i="4"/>
  <c r="X71" i="4" s="1"/>
  <c r="Z121" i="2"/>
  <c r="Y122" i="2"/>
  <c r="Y161" i="2" s="1"/>
  <c r="W136" i="2"/>
  <c r="W4" i="4" s="1"/>
  <c r="W17" i="2"/>
  <c r="W28" i="3"/>
  <c r="W76" i="3"/>
  <c r="Y35" i="3"/>
  <c r="X74" i="3"/>
  <c r="X127" i="3" s="1"/>
  <c r="X85" i="3"/>
  <c r="X88" i="3" s="1"/>
  <c r="X129" i="3" s="1"/>
  <c r="X51" i="4" s="1"/>
  <c r="X78" i="3"/>
  <c r="X81" i="3" s="1"/>
  <c r="X128" i="3" s="1"/>
  <c r="X50" i="4" s="1"/>
  <c r="Y71" i="3"/>
  <c r="W137" i="2"/>
  <c r="W5" i="4" s="1"/>
  <c r="V138" i="2"/>
  <c r="V6" i="4" s="1"/>
  <c r="V33" i="4" s="1"/>
  <c r="Z30" i="3"/>
  <c r="Z33" i="3" s="1"/>
  <c r="Z116" i="3" s="1"/>
  <c r="Z38" i="4" s="1"/>
  <c r="AA4" i="3"/>
  <c r="Z37" i="3"/>
  <c r="Z42" i="3" s="1"/>
  <c r="Z117" i="3" s="1"/>
  <c r="Z39" i="4" s="1"/>
  <c r="Z97" i="3"/>
  <c r="Z100" i="3"/>
  <c r="Z103" i="3" s="1"/>
  <c r="Z135" i="3" s="1"/>
  <c r="Z107" i="3"/>
  <c r="Z110" i="3" s="1"/>
  <c r="Z139" i="3" s="1"/>
  <c r="AA144" i="2" l="1"/>
  <c r="AA12" i="4" s="1"/>
  <c r="W31" i="4"/>
  <c r="W163" i="2"/>
  <c r="W142" i="3"/>
  <c r="AB42" i="2"/>
  <c r="AB142" i="2"/>
  <c r="AB10" i="4" s="1"/>
  <c r="X162" i="2"/>
  <c r="X30" i="4" s="1"/>
  <c r="X31" i="4" s="1"/>
  <c r="Y157" i="2"/>
  <c r="Y25" i="4" s="1"/>
  <c r="W165" i="2"/>
  <c r="AC50" i="2"/>
  <c r="AC143" i="2"/>
  <c r="AC11" i="4" s="1"/>
  <c r="Y160" i="2"/>
  <c r="Z140" i="3"/>
  <c r="Z62" i="4" s="1"/>
  <c r="Z61" i="4"/>
  <c r="AA21" i="4"/>
  <c r="X37" i="4"/>
  <c r="X118" i="3"/>
  <c r="X40" i="4" s="1"/>
  <c r="Y43" i="4"/>
  <c r="Y124" i="3"/>
  <c r="Y46" i="4" s="1"/>
  <c r="W73" i="4"/>
  <c r="Z15" i="4"/>
  <c r="Z150" i="2"/>
  <c r="Z18" i="4" s="1"/>
  <c r="AB9" i="4"/>
  <c r="X49" i="4"/>
  <c r="X130" i="3"/>
  <c r="X52" i="4" s="1"/>
  <c r="AC34" i="2"/>
  <c r="AC141" i="2"/>
  <c r="Z57" i="4"/>
  <c r="Z136" i="3"/>
  <c r="Z58" i="4" s="1"/>
  <c r="AA59" i="2"/>
  <c r="AA147" i="2"/>
  <c r="Y67" i="3"/>
  <c r="U68" i="4"/>
  <c r="U72" i="4" s="1"/>
  <c r="Y60" i="3"/>
  <c r="Y53" i="3"/>
  <c r="Z67" i="2"/>
  <c r="AB75" i="2"/>
  <c r="AC74" i="2"/>
  <c r="AC149" i="2" s="1"/>
  <c r="AC17" i="4" s="1"/>
  <c r="AD73" i="2"/>
  <c r="AD49" i="2"/>
  <c r="AE48" i="2"/>
  <c r="AB58" i="2"/>
  <c r="AC57" i="2"/>
  <c r="AC40" i="2"/>
  <c r="AC41" i="2" s="1"/>
  <c r="AD32" i="2"/>
  <c r="AD33" i="2" s="1"/>
  <c r="X28" i="3"/>
  <c r="Z62" i="3"/>
  <c r="Z65" i="3" s="1"/>
  <c r="Z123" i="3" s="1"/>
  <c r="Z45" i="4" s="1"/>
  <c r="Z55" i="3"/>
  <c r="Z58" i="3" s="1"/>
  <c r="Z122" i="3" s="1"/>
  <c r="Z44" i="4" s="1"/>
  <c r="Z51" i="3"/>
  <c r="Z121" i="3" s="1"/>
  <c r="AA48" i="3"/>
  <c r="AA65" i="2"/>
  <c r="AA66" i="2" s="1"/>
  <c r="AA148" i="2" s="1"/>
  <c r="AA16" i="4" s="1"/>
  <c r="AB83" i="2"/>
  <c r="AB153" i="2" s="1"/>
  <c r="AC82" i="2"/>
  <c r="AB89" i="2"/>
  <c r="AA90" i="2"/>
  <c r="AA154" i="2" s="1"/>
  <c r="AA22" i="4" s="1"/>
  <c r="Y130" i="2"/>
  <c r="Z129" i="2"/>
  <c r="AA105" i="2"/>
  <c r="Z106" i="2"/>
  <c r="Z156" i="2" s="1"/>
  <c r="Z24" i="4" s="1"/>
  <c r="AA113" i="2"/>
  <c r="Z114" i="2"/>
  <c r="X76" i="3"/>
  <c r="Z2" i="4"/>
  <c r="Y70" i="4"/>
  <c r="Y71" i="4" s="1"/>
  <c r="Z35" i="3"/>
  <c r="X83" i="3"/>
  <c r="V64" i="4"/>
  <c r="V66" i="4" s="1"/>
  <c r="Z122" i="2"/>
  <c r="Z161" i="2" s="1"/>
  <c r="AA121" i="2"/>
  <c r="Z23" i="2"/>
  <c r="Z24" i="2" s="1"/>
  <c r="Z25" i="2" s="1"/>
  <c r="X135" i="2"/>
  <c r="X3" i="4" s="1"/>
  <c r="X9" i="2"/>
  <c r="Z24" i="3"/>
  <c r="Z22" i="3"/>
  <c r="AA21" i="3"/>
  <c r="Z25" i="3"/>
  <c r="Z44" i="3"/>
  <c r="Y16" i="2"/>
  <c r="Z15" i="2"/>
  <c r="AA30" i="3"/>
  <c r="AA33" i="3" s="1"/>
  <c r="AA116" i="3" s="1"/>
  <c r="AA38" i="4" s="1"/>
  <c r="AB4" i="3"/>
  <c r="AA37" i="3"/>
  <c r="AA42" i="3" s="1"/>
  <c r="AA117" i="3" s="1"/>
  <c r="AA39" i="4" s="1"/>
  <c r="AA107" i="3"/>
  <c r="AA110" i="3" s="1"/>
  <c r="AA139" i="3" s="1"/>
  <c r="AA100" i="3"/>
  <c r="AA103" i="3" s="1"/>
  <c r="AA135" i="3" s="1"/>
  <c r="AA97" i="3"/>
  <c r="Y74" i="3"/>
  <c r="Y127" i="3" s="1"/>
  <c r="Z71" i="3"/>
  <c r="Y85" i="3"/>
  <c r="Y88" i="3" s="1"/>
  <c r="Y129" i="3" s="1"/>
  <c r="Y51" i="4" s="1"/>
  <c r="Y78" i="3"/>
  <c r="Y81" i="3" s="1"/>
  <c r="Y128" i="3" s="1"/>
  <c r="Y50" i="4" s="1"/>
  <c r="Y29" i="4"/>
  <c r="Z7" i="2"/>
  <c r="Z8" i="2" s="1"/>
  <c r="X136" i="2"/>
  <c r="X4" i="4" s="1"/>
  <c r="X17" i="2"/>
  <c r="X90" i="3"/>
  <c r="X137" i="2"/>
  <c r="X5" i="4" s="1"/>
  <c r="AB97" i="2"/>
  <c r="AA98" i="2"/>
  <c r="AA155" i="2" s="1"/>
  <c r="AA23" i="4" s="1"/>
  <c r="Y26" i="3"/>
  <c r="Y115" i="3" s="1"/>
  <c r="W138" i="2"/>
  <c r="W6" i="4" s="1"/>
  <c r="W33" i="4" l="1"/>
  <c r="AB144" i="2"/>
  <c r="AB12" i="4" s="1"/>
  <c r="X163" i="2"/>
  <c r="X165" i="2"/>
  <c r="Y162" i="2"/>
  <c r="Z157" i="2"/>
  <c r="Z25" i="4" s="1"/>
  <c r="AC42" i="2"/>
  <c r="AC142" i="2"/>
  <c r="AC10" i="4" s="1"/>
  <c r="AD50" i="2"/>
  <c r="AD143" i="2"/>
  <c r="AD11" i="4" s="1"/>
  <c r="Z160" i="2"/>
  <c r="Z28" i="4" s="1"/>
  <c r="AA61" i="4"/>
  <c r="AA140" i="3"/>
  <c r="AA62" i="4" s="1"/>
  <c r="Y28" i="4"/>
  <c r="Y49" i="4"/>
  <c r="Y130" i="3"/>
  <c r="Y52" i="4" s="1"/>
  <c r="X142" i="3"/>
  <c r="Z43" i="4"/>
  <c r="Z124" i="3"/>
  <c r="Z46" i="4" s="1"/>
  <c r="AD34" i="2"/>
  <c r="AD141" i="2"/>
  <c r="Y37" i="4"/>
  <c r="Y118" i="3"/>
  <c r="Y40" i="4" s="1"/>
  <c r="AA15" i="4"/>
  <c r="AA150" i="2"/>
  <c r="AA18" i="4" s="1"/>
  <c r="AB59" i="2"/>
  <c r="AB147" i="2"/>
  <c r="AC9" i="4"/>
  <c r="X73" i="4"/>
  <c r="AA57" i="4"/>
  <c r="AA136" i="3"/>
  <c r="AA58" i="4" s="1"/>
  <c r="AB21" i="4"/>
  <c r="Z67" i="3"/>
  <c r="Z53" i="3"/>
  <c r="Z60" i="3"/>
  <c r="V68" i="4"/>
  <c r="V72" i="4" s="1"/>
  <c r="AA67" i="2"/>
  <c r="AC75" i="2"/>
  <c r="AD74" i="2"/>
  <c r="AD149" i="2" s="1"/>
  <c r="AD17" i="4" s="1"/>
  <c r="AE73" i="2"/>
  <c r="AF48" i="2"/>
  <c r="AE49" i="2"/>
  <c r="AC58" i="2"/>
  <c r="AD57" i="2"/>
  <c r="AD40" i="2"/>
  <c r="AD41" i="2" s="1"/>
  <c r="AE32" i="2"/>
  <c r="AE33" i="2" s="1"/>
  <c r="Z26" i="3"/>
  <c r="AA55" i="3"/>
  <c r="AA58" i="3" s="1"/>
  <c r="AA122" i="3" s="1"/>
  <c r="AA44" i="4" s="1"/>
  <c r="AA51" i="3"/>
  <c r="AA121" i="3" s="1"/>
  <c r="AB48" i="3"/>
  <c r="AA62" i="3"/>
  <c r="AA65" i="3" s="1"/>
  <c r="AA123" i="3" s="1"/>
  <c r="AA45" i="4" s="1"/>
  <c r="AB65" i="2"/>
  <c r="AB66" i="2" s="1"/>
  <c r="AB148" i="2" s="1"/>
  <c r="AB16" i="4" s="1"/>
  <c r="AC89" i="2"/>
  <c r="AB90" i="2"/>
  <c r="AB154" i="2" s="1"/>
  <c r="AB22" i="4" s="1"/>
  <c r="AD82" i="2"/>
  <c r="AC83" i="2"/>
  <c r="AC153" i="2" s="1"/>
  <c r="Z130" i="2"/>
  <c r="AA129" i="2"/>
  <c r="W64" i="4"/>
  <c r="W66" i="4" s="1"/>
  <c r="AB113" i="2"/>
  <c r="AA114" i="2"/>
  <c r="AB105" i="2"/>
  <c r="AA106" i="2"/>
  <c r="AA156" i="2" s="1"/>
  <c r="AA24" i="4" s="1"/>
  <c r="Y76" i="3"/>
  <c r="Y135" i="2"/>
  <c r="Y3" i="4" s="1"/>
  <c r="Y9" i="2"/>
  <c r="AA15" i="2"/>
  <c r="Z16" i="2"/>
  <c r="Z29" i="4"/>
  <c r="Y28" i="3"/>
  <c r="AA7" i="2"/>
  <c r="AA8" i="2" s="1"/>
  <c r="Y90" i="3"/>
  <c r="AA35" i="3"/>
  <c r="Y136" i="2"/>
  <c r="Y4" i="4" s="1"/>
  <c r="Y17" i="2"/>
  <c r="AA23" i="2"/>
  <c r="AA24" i="2" s="1"/>
  <c r="AA25" i="2" s="1"/>
  <c r="AC97" i="2"/>
  <c r="AB98" i="2"/>
  <c r="AB155" i="2" s="1"/>
  <c r="AB23" i="4" s="1"/>
  <c r="AA44" i="3"/>
  <c r="AA122" i="2"/>
  <c r="AA161" i="2" s="1"/>
  <c r="AB121" i="2"/>
  <c r="Y83" i="3"/>
  <c r="AB30" i="3"/>
  <c r="AB33" i="3" s="1"/>
  <c r="AB116" i="3" s="1"/>
  <c r="AB38" i="4" s="1"/>
  <c r="AB37" i="3"/>
  <c r="AB42" i="3" s="1"/>
  <c r="AB117" i="3" s="1"/>
  <c r="AB39" i="4" s="1"/>
  <c r="AC4" i="3"/>
  <c r="AB97" i="3"/>
  <c r="AB107" i="3"/>
  <c r="AB110" i="3" s="1"/>
  <c r="AB139" i="3" s="1"/>
  <c r="AB100" i="3"/>
  <c r="AB103" i="3" s="1"/>
  <c r="AB135" i="3" s="1"/>
  <c r="AA2" i="4"/>
  <c r="Z70" i="4"/>
  <c r="Z71" i="4" s="1"/>
  <c r="Z78" i="3"/>
  <c r="Z81" i="3" s="1"/>
  <c r="Z128" i="3" s="1"/>
  <c r="Z50" i="4" s="1"/>
  <c r="Z85" i="3"/>
  <c r="Z88" i="3" s="1"/>
  <c r="Z129" i="3" s="1"/>
  <c r="Z51" i="4" s="1"/>
  <c r="Z74" i="3"/>
  <c r="Z127" i="3" s="1"/>
  <c r="AA71" i="3"/>
  <c r="AA24" i="3"/>
  <c r="AB21" i="3"/>
  <c r="AA25" i="3"/>
  <c r="AA22" i="3"/>
  <c r="X138" i="2"/>
  <c r="X6" i="4" s="1"/>
  <c r="X33" i="4" s="1"/>
  <c r="Y137" i="2"/>
  <c r="Y5" i="4" s="1"/>
  <c r="AC144" i="2" l="1"/>
  <c r="AC12" i="4" s="1"/>
  <c r="Y163" i="2"/>
  <c r="Y30" i="4"/>
  <c r="Y31" i="4" s="1"/>
  <c r="Y142" i="3"/>
  <c r="Y73" i="4"/>
  <c r="Z162" i="2"/>
  <c r="Z30" i="4" s="1"/>
  <c r="Z31" i="4" s="1"/>
  <c r="AD42" i="2"/>
  <c r="AD142" i="2"/>
  <c r="AD10" i="4" s="1"/>
  <c r="Y165" i="2"/>
  <c r="AE50" i="2"/>
  <c r="AE143" i="2"/>
  <c r="AE11" i="4" s="1"/>
  <c r="AA157" i="2"/>
  <c r="AA25" i="4" s="1"/>
  <c r="AA160" i="2"/>
  <c r="AB140" i="3"/>
  <c r="AB62" i="4" s="1"/>
  <c r="AB61" i="4"/>
  <c r="AC59" i="2"/>
  <c r="AC147" i="2"/>
  <c r="AB57" i="4"/>
  <c r="AB136" i="3"/>
  <c r="AB58" i="4" s="1"/>
  <c r="AC21" i="4"/>
  <c r="AA124" i="3"/>
  <c r="AA46" i="4" s="1"/>
  <c r="AA43" i="4"/>
  <c r="AB15" i="4"/>
  <c r="AB150" i="2"/>
  <c r="AB18" i="4" s="1"/>
  <c r="Z28" i="3"/>
  <c r="Z115" i="3"/>
  <c r="AD9" i="4"/>
  <c r="Z49" i="4"/>
  <c r="Z130" i="3"/>
  <c r="Z52" i="4" s="1"/>
  <c r="AE34" i="2"/>
  <c r="AE141" i="2"/>
  <c r="W68" i="4"/>
  <c r="W72" i="4" s="1"/>
  <c r="AA67" i="3"/>
  <c r="AA53" i="3"/>
  <c r="AA60" i="3"/>
  <c r="AB67" i="2"/>
  <c r="AD75" i="2"/>
  <c r="AF73" i="2"/>
  <c r="AE74" i="2"/>
  <c r="AE149" i="2" s="1"/>
  <c r="AE17" i="4" s="1"/>
  <c r="AF49" i="2"/>
  <c r="AG48" i="2"/>
  <c r="AD58" i="2"/>
  <c r="AE57" i="2"/>
  <c r="AE40" i="2"/>
  <c r="AE41" i="2" s="1"/>
  <c r="AF32" i="2"/>
  <c r="AF33" i="2" s="1"/>
  <c r="X64" i="4"/>
  <c r="X66" i="4" s="1"/>
  <c r="AB55" i="3"/>
  <c r="AB58" i="3" s="1"/>
  <c r="AB122" i="3" s="1"/>
  <c r="AB44" i="4" s="1"/>
  <c r="AB51" i="3"/>
  <c r="AB121" i="3" s="1"/>
  <c r="AC48" i="3"/>
  <c r="AB62" i="3"/>
  <c r="AB65" i="3" s="1"/>
  <c r="AB123" i="3" s="1"/>
  <c r="AB45" i="4" s="1"/>
  <c r="AC65" i="2"/>
  <c r="AC66" i="2" s="1"/>
  <c r="AC148" i="2" s="1"/>
  <c r="AC16" i="4" s="1"/>
  <c r="AE82" i="2"/>
  <c r="AD83" i="2"/>
  <c r="AD153" i="2" s="1"/>
  <c r="AC90" i="2"/>
  <c r="AC154" i="2" s="1"/>
  <c r="AC22" i="4" s="1"/>
  <c r="AD89" i="2"/>
  <c r="AB129" i="2"/>
  <c r="AA130" i="2"/>
  <c r="AB106" i="2"/>
  <c r="AB156" i="2" s="1"/>
  <c r="AB24" i="4" s="1"/>
  <c r="AC105" i="2"/>
  <c r="AB114" i="2"/>
  <c r="AC113" i="2"/>
  <c r="Z90" i="3"/>
  <c r="AB44" i="3"/>
  <c r="AB122" i="2"/>
  <c r="AB161" i="2" s="1"/>
  <c r="AC121" i="2"/>
  <c r="AB23" i="2"/>
  <c r="AB24" i="2" s="1"/>
  <c r="AB25" i="2" s="1"/>
  <c r="Y138" i="2"/>
  <c r="Y6" i="4" s="1"/>
  <c r="Y33" i="4" s="1"/>
  <c r="Z83" i="3"/>
  <c r="AC98" i="2"/>
  <c r="AC155" i="2" s="1"/>
  <c r="AC23" i="4" s="1"/>
  <c r="AD97" i="2"/>
  <c r="AA26" i="3"/>
  <c r="AA115" i="3" s="1"/>
  <c r="AA78" i="3"/>
  <c r="AA81" i="3" s="1"/>
  <c r="AA128" i="3" s="1"/>
  <c r="AA50" i="4" s="1"/>
  <c r="AA74" i="3"/>
  <c r="AA127" i="3" s="1"/>
  <c r="AB71" i="3"/>
  <c r="AA85" i="3"/>
  <c r="AA88" i="3" s="1"/>
  <c r="AA129" i="3" s="1"/>
  <c r="AA51" i="4" s="1"/>
  <c r="Z135" i="2"/>
  <c r="Z3" i="4" s="1"/>
  <c r="Z9" i="2"/>
  <c r="AB22" i="3"/>
  <c r="AC21" i="3"/>
  <c r="AB24" i="3"/>
  <c r="AB25" i="3"/>
  <c r="AA16" i="2"/>
  <c r="AB15" i="2"/>
  <c r="AB35" i="3"/>
  <c r="AA29" i="4"/>
  <c r="Z137" i="2"/>
  <c r="Z5" i="4" s="1"/>
  <c r="AB7" i="2"/>
  <c r="AB8" i="2" s="1"/>
  <c r="Z76" i="3"/>
  <c r="AA70" i="4"/>
  <c r="AA71" i="4" s="1"/>
  <c r="AB2" i="4"/>
  <c r="AC30" i="3"/>
  <c r="AC33" i="3" s="1"/>
  <c r="AC116" i="3" s="1"/>
  <c r="AC38" i="4" s="1"/>
  <c r="AC37" i="3"/>
  <c r="AC42" i="3" s="1"/>
  <c r="AC117" i="3" s="1"/>
  <c r="AC39" i="4" s="1"/>
  <c r="AD4" i="3"/>
  <c r="AC100" i="3"/>
  <c r="AC103" i="3" s="1"/>
  <c r="AC135" i="3" s="1"/>
  <c r="AC107" i="3"/>
  <c r="AC110" i="3" s="1"/>
  <c r="AC139" i="3" s="1"/>
  <c r="AC97" i="3"/>
  <c r="Z136" i="2"/>
  <c r="Z4" i="4" s="1"/>
  <c r="Z17" i="2"/>
  <c r="AD144" i="2" l="1"/>
  <c r="AD12" i="4" s="1"/>
  <c r="Z163" i="2"/>
  <c r="Z142" i="3"/>
  <c r="Z165" i="2"/>
  <c r="AA162" i="2"/>
  <c r="AA163" i="2" s="1"/>
  <c r="AA28" i="4"/>
  <c r="AB157" i="2"/>
  <c r="AB25" i="4" s="1"/>
  <c r="AE42" i="2"/>
  <c r="AE142" i="2"/>
  <c r="AE10" i="4" s="1"/>
  <c r="AF50" i="2"/>
  <c r="AF143" i="2"/>
  <c r="AF11" i="4" s="1"/>
  <c r="AB160" i="2"/>
  <c r="AB28" i="4" s="1"/>
  <c r="AC61" i="4"/>
  <c r="AC140" i="3"/>
  <c r="AC62" i="4" s="1"/>
  <c r="AA37" i="4"/>
  <c r="AA118" i="3"/>
  <c r="AA40" i="4" s="1"/>
  <c r="AB43" i="4"/>
  <c r="AB124" i="3"/>
  <c r="AB46" i="4" s="1"/>
  <c r="AD21" i="4"/>
  <c r="AD59" i="2"/>
  <c r="AD147" i="2"/>
  <c r="AC15" i="4"/>
  <c r="AC150" i="2"/>
  <c r="AC18" i="4" s="1"/>
  <c r="AC57" i="4"/>
  <c r="AC136" i="3"/>
  <c r="AC58" i="4" s="1"/>
  <c r="AE9" i="4"/>
  <c r="AA49" i="4"/>
  <c r="AA130" i="3"/>
  <c r="AA52" i="4" s="1"/>
  <c r="AF34" i="2"/>
  <c r="AF141" i="2"/>
  <c r="Z37" i="4"/>
  <c r="Z73" i="4" s="1"/>
  <c r="Z118" i="3"/>
  <c r="Z40" i="4" s="1"/>
  <c r="AB53" i="3"/>
  <c r="AB67" i="3"/>
  <c r="AB60" i="3"/>
  <c r="AC67" i="2"/>
  <c r="AE75" i="2"/>
  <c r="AF74" i="2"/>
  <c r="AF149" i="2" s="1"/>
  <c r="AF17" i="4" s="1"/>
  <c r="AG73" i="2"/>
  <c r="AG49" i="2"/>
  <c r="AH48" i="2"/>
  <c r="AE58" i="2"/>
  <c r="AF57" i="2"/>
  <c r="AF40" i="2"/>
  <c r="AF41" i="2" s="1"/>
  <c r="AG32" i="2"/>
  <c r="AG33" i="2" s="1"/>
  <c r="X68" i="4"/>
  <c r="X72" i="4" s="1"/>
  <c r="AC55" i="3"/>
  <c r="AC58" i="3" s="1"/>
  <c r="AC122" i="3" s="1"/>
  <c r="AC44" i="4" s="1"/>
  <c r="AC51" i="3"/>
  <c r="AC121" i="3" s="1"/>
  <c r="AD48" i="3"/>
  <c r="AC62" i="3"/>
  <c r="AC65" i="3" s="1"/>
  <c r="AC123" i="3" s="1"/>
  <c r="AC45" i="4" s="1"/>
  <c r="AD65" i="2"/>
  <c r="AD66" i="2" s="1"/>
  <c r="AD148" i="2" s="1"/>
  <c r="AD16" i="4" s="1"/>
  <c r="AD90" i="2"/>
  <c r="AD154" i="2" s="1"/>
  <c r="AD22" i="4" s="1"/>
  <c r="AE89" i="2"/>
  <c r="AF82" i="2"/>
  <c r="AE83" i="2"/>
  <c r="AE153" i="2" s="1"/>
  <c r="AC129" i="2"/>
  <c r="AB130" i="2"/>
  <c r="AD113" i="2"/>
  <c r="AC114" i="2"/>
  <c r="Y64" i="4"/>
  <c r="Y66" i="4" s="1"/>
  <c r="AC106" i="2"/>
  <c r="AC156" i="2" s="1"/>
  <c r="AC24" i="4" s="1"/>
  <c r="AD105" i="2"/>
  <c r="AC2" i="4"/>
  <c r="AB70" i="4"/>
  <c r="AB71" i="4" s="1"/>
  <c r="AA83" i="3"/>
  <c r="AA90" i="3"/>
  <c r="AC44" i="3"/>
  <c r="AB26" i="3"/>
  <c r="AB115" i="3" s="1"/>
  <c r="AB74" i="3"/>
  <c r="AB127" i="3" s="1"/>
  <c r="AB85" i="3"/>
  <c r="AB88" i="3" s="1"/>
  <c r="AB129" i="3" s="1"/>
  <c r="AB51" i="4" s="1"/>
  <c r="AC71" i="3"/>
  <c r="AB78" i="3"/>
  <c r="AB81" i="3" s="1"/>
  <c r="AB128" i="3" s="1"/>
  <c r="AB50" i="4" s="1"/>
  <c r="AC23" i="2"/>
  <c r="AC24" i="2" s="1"/>
  <c r="AC25" i="2" s="1"/>
  <c r="AC7" i="2"/>
  <c r="AC8" i="2" s="1"/>
  <c r="AA136" i="2"/>
  <c r="AA4" i="4" s="1"/>
  <c r="AA17" i="2"/>
  <c r="AD121" i="2"/>
  <c r="AC122" i="2"/>
  <c r="AC161" i="2" s="1"/>
  <c r="AD30" i="3"/>
  <c r="AD33" i="3" s="1"/>
  <c r="AD116" i="3" s="1"/>
  <c r="AD38" i="4" s="1"/>
  <c r="AE4" i="3"/>
  <c r="AD37" i="3"/>
  <c r="AD42" i="3" s="1"/>
  <c r="AD117" i="3" s="1"/>
  <c r="AD39" i="4" s="1"/>
  <c r="AD107" i="3"/>
  <c r="AD110" i="3" s="1"/>
  <c r="AD139" i="3" s="1"/>
  <c r="AD100" i="3"/>
  <c r="AD103" i="3" s="1"/>
  <c r="AD135" i="3" s="1"/>
  <c r="AD97" i="3"/>
  <c r="AC25" i="3"/>
  <c r="AC24" i="3"/>
  <c r="AD21" i="3"/>
  <c r="AC22" i="3"/>
  <c r="AA28" i="3"/>
  <c r="AE97" i="2"/>
  <c r="AD98" i="2"/>
  <c r="AD155" i="2" s="1"/>
  <c r="AD23" i="4" s="1"/>
  <c r="AB29" i="4"/>
  <c r="AC35" i="3"/>
  <c r="AA135" i="2"/>
  <c r="AA3" i="4" s="1"/>
  <c r="AA9" i="2"/>
  <c r="AB16" i="2"/>
  <c r="AC15" i="2"/>
  <c r="Z138" i="2"/>
  <c r="Z6" i="4" s="1"/>
  <c r="Z33" i="4" s="1"/>
  <c r="AA76" i="3"/>
  <c r="AA137" i="2"/>
  <c r="AA5" i="4" s="1"/>
  <c r="Z64" i="4" l="1"/>
  <c r="Z66" i="4" s="1"/>
  <c r="Z68" i="4" s="1"/>
  <c r="Z72" i="4" s="1"/>
  <c r="AA142" i="3"/>
  <c r="AE144" i="2"/>
  <c r="AE12" i="4" s="1"/>
  <c r="AA30" i="4"/>
  <c r="AA31" i="4" s="1"/>
  <c r="AA165" i="2"/>
  <c r="AF42" i="2"/>
  <c r="AF142" i="2"/>
  <c r="AF10" i="4" s="1"/>
  <c r="AG50" i="2"/>
  <c r="AG143" i="2"/>
  <c r="AG11" i="4" s="1"/>
  <c r="AB162" i="2"/>
  <c r="AB30" i="4" s="1"/>
  <c r="AB31" i="4" s="1"/>
  <c r="AC157" i="2"/>
  <c r="AC25" i="4" s="1"/>
  <c r="AC160" i="2"/>
  <c r="AC28" i="4" s="1"/>
  <c r="AD61" i="4"/>
  <c r="AD140" i="3"/>
  <c r="AD62" i="4" s="1"/>
  <c r="AE21" i="4"/>
  <c r="AE59" i="2"/>
  <c r="AE147" i="2"/>
  <c r="AF9" i="4"/>
  <c r="AC43" i="4"/>
  <c r="AC124" i="3"/>
  <c r="AC46" i="4" s="1"/>
  <c r="AD15" i="4"/>
  <c r="AD150" i="2"/>
  <c r="AD18" i="4" s="1"/>
  <c r="AB49" i="4"/>
  <c r="AB130" i="3"/>
  <c r="AB52" i="4" s="1"/>
  <c r="AD57" i="4"/>
  <c r="AD136" i="3"/>
  <c r="AD58" i="4" s="1"/>
  <c r="AB37" i="4"/>
  <c r="AB118" i="3"/>
  <c r="AB40" i="4" s="1"/>
  <c r="AG34" i="2"/>
  <c r="AG141" i="2"/>
  <c r="AA73" i="4"/>
  <c r="Y68" i="4"/>
  <c r="Y72" i="4" s="1"/>
  <c r="AC60" i="3"/>
  <c r="AC67" i="3"/>
  <c r="AC53" i="3"/>
  <c r="AD67" i="2"/>
  <c r="AF75" i="2"/>
  <c r="AG74" i="2"/>
  <c r="AG149" i="2" s="1"/>
  <c r="AG17" i="4" s="1"/>
  <c r="AH73" i="2"/>
  <c r="AH49" i="2"/>
  <c r="AI48" i="2"/>
  <c r="AG57" i="2"/>
  <c r="AF58" i="2"/>
  <c r="AG40" i="2"/>
  <c r="AG41" i="2" s="1"/>
  <c r="AH32" i="2"/>
  <c r="AH33" i="2" s="1"/>
  <c r="AD51" i="3"/>
  <c r="AD121" i="3" s="1"/>
  <c r="AE48" i="3"/>
  <c r="AD62" i="3"/>
  <c r="AD65" i="3" s="1"/>
  <c r="AD123" i="3" s="1"/>
  <c r="AD45" i="4" s="1"/>
  <c r="AD55" i="3"/>
  <c r="AD58" i="3" s="1"/>
  <c r="AD122" i="3" s="1"/>
  <c r="AD44" i="4" s="1"/>
  <c r="AE65" i="2"/>
  <c r="AE66" i="2" s="1"/>
  <c r="AE148" i="2" s="1"/>
  <c r="AE16" i="4" s="1"/>
  <c r="AG82" i="2"/>
  <c r="AF83" i="2"/>
  <c r="AF153" i="2" s="1"/>
  <c r="AE90" i="2"/>
  <c r="AE154" i="2" s="1"/>
  <c r="AE22" i="4" s="1"/>
  <c r="AF89" i="2"/>
  <c r="AD129" i="2"/>
  <c r="AC130" i="2"/>
  <c r="AD114" i="2"/>
  <c r="AE113" i="2"/>
  <c r="AD106" i="2"/>
  <c r="AD156" i="2" s="1"/>
  <c r="AD24" i="4" s="1"/>
  <c r="AE105" i="2"/>
  <c r="AB83" i="3"/>
  <c r="AB136" i="2"/>
  <c r="AB4" i="4" s="1"/>
  <c r="AB17" i="2"/>
  <c r="AE121" i="2"/>
  <c r="AD122" i="2"/>
  <c r="AD161" i="2" s="1"/>
  <c r="AB28" i="3"/>
  <c r="AC26" i="3"/>
  <c r="AC115" i="3" s="1"/>
  <c r="AE30" i="3"/>
  <c r="AE33" i="3" s="1"/>
  <c r="AE116" i="3" s="1"/>
  <c r="AE38" i="4" s="1"/>
  <c r="AF4" i="3"/>
  <c r="AE37" i="3"/>
  <c r="AE42" i="3" s="1"/>
  <c r="AE117" i="3" s="1"/>
  <c r="AE39" i="4" s="1"/>
  <c r="AE100" i="3"/>
  <c r="AE103" i="3" s="1"/>
  <c r="AE135" i="3" s="1"/>
  <c r="AE97" i="3"/>
  <c r="AE107" i="3"/>
  <c r="AE110" i="3" s="1"/>
  <c r="AE139" i="3" s="1"/>
  <c r="AD23" i="2"/>
  <c r="AD24" i="2" s="1"/>
  <c r="AD25" i="2" s="1"/>
  <c r="AB90" i="3"/>
  <c r="AC70" i="4"/>
  <c r="AC71" i="4" s="1"/>
  <c r="AD2" i="4"/>
  <c r="AD15" i="2"/>
  <c r="AC16" i="2"/>
  <c r="AC29" i="4"/>
  <c r="AD7" i="2"/>
  <c r="AD8" i="2" s="1"/>
  <c r="AD44" i="3"/>
  <c r="AB135" i="2"/>
  <c r="AB3" i="4" s="1"/>
  <c r="AB9" i="2"/>
  <c r="AC74" i="3"/>
  <c r="AC127" i="3" s="1"/>
  <c r="AD71" i="3"/>
  <c r="AC78" i="3"/>
  <c r="AC81" i="3" s="1"/>
  <c r="AC128" i="3" s="1"/>
  <c r="AC50" i="4" s="1"/>
  <c r="AC85" i="3"/>
  <c r="AC88" i="3" s="1"/>
  <c r="AC129" i="3" s="1"/>
  <c r="AC51" i="4" s="1"/>
  <c r="AA138" i="2"/>
  <c r="AA6" i="4" s="1"/>
  <c r="AF97" i="2"/>
  <c r="AE98" i="2"/>
  <c r="AE155" i="2" s="1"/>
  <c r="AE23" i="4" s="1"/>
  <c r="AD24" i="3"/>
  <c r="AD22" i="3"/>
  <c r="AE21" i="3"/>
  <c r="AD25" i="3"/>
  <c r="AD35" i="3"/>
  <c r="AB137" i="2"/>
  <c r="AB5" i="4" s="1"/>
  <c r="AB76" i="3"/>
  <c r="AA33" i="4" l="1"/>
  <c r="AF144" i="2"/>
  <c r="AF12" i="4" s="1"/>
  <c r="AB73" i="4"/>
  <c r="AB163" i="2"/>
  <c r="AB165" i="2"/>
  <c r="AG42" i="2"/>
  <c r="AG142" i="2"/>
  <c r="AG10" i="4" s="1"/>
  <c r="AH50" i="2"/>
  <c r="AH143" i="2"/>
  <c r="AH11" i="4" s="1"/>
  <c r="AC162" i="2"/>
  <c r="AC30" i="4" s="1"/>
  <c r="AC31" i="4" s="1"/>
  <c r="AD157" i="2"/>
  <c r="AD25" i="4" s="1"/>
  <c r="AD160" i="2"/>
  <c r="AE61" i="4"/>
  <c r="AE140" i="3"/>
  <c r="AE62" i="4" s="1"/>
  <c r="AD43" i="4"/>
  <c r="AD124" i="3"/>
  <c r="AD46" i="4" s="1"/>
  <c r="AE15" i="4"/>
  <c r="AE150" i="2"/>
  <c r="AE18" i="4" s="1"/>
  <c r="AG9" i="4"/>
  <c r="AE57" i="4"/>
  <c r="AE136" i="3"/>
  <c r="AE58" i="4" s="1"/>
  <c r="AC49" i="4"/>
  <c r="AC130" i="3"/>
  <c r="AC52" i="4" s="1"/>
  <c r="AF21" i="4"/>
  <c r="AH34" i="2"/>
  <c r="AH141" i="2"/>
  <c r="AC37" i="4"/>
  <c r="AC118" i="3"/>
  <c r="AC40" i="4" s="1"/>
  <c r="AB142" i="3"/>
  <c r="AF59" i="2"/>
  <c r="AF147" i="2"/>
  <c r="AD53" i="3"/>
  <c r="AD67" i="3"/>
  <c r="AD60" i="3"/>
  <c r="AE67" i="2"/>
  <c r="AG75" i="2"/>
  <c r="AI73" i="2"/>
  <c r="AH74" i="2"/>
  <c r="AH149" i="2" s="1"/>
  <c r="AH17" i="4" s="1"/>
  <c r="AI49" i="2"/>
  <c r="AJ48" i="2"/>
  <c r="AH57" i="2"/>
  <c r="AG58" i="2"/>
  <c r="AH40" i="2"/>
  <c r="AH41" i="2" s="1"/>
  <c r="AI32" i="2"/>
  <c r="AI33" i="2" s="1"/>
  <c r="AE51" i="3"/>
  <c r="AE121" i="3" s="1"/>
  <c r="AF48" i="3"/>
  <c r="AE62" i="3"/>
  <c r="AE65" i="3" s="1"/>
  <c r="AE123" i="3" s="1"/>
  <c r="AE45" i="4" s="1"/>
  <c r="AE55" i="3"/>
  <c r="AE58" i="3" s="1"/>
  <c r="AE122" i="3" s="1"/>
  <c r="AE44" i="4" s="1"/>
  <c r="AF65" i="2"/>
  <c r="AF66" i="2" s="1"/>
  <c r="AF148" i="2" s="1"/>
  <c r="AF16" i="4" s="1"/>
  <c r="AG89" i="2"/>
  <c r="AF90" i="2"/>
  <c r="AF154" i="2" s="1"/>
  <c r="AF22" i="4" s="1"/>
  <c r="AH82" i="2"/>
  <c r="AG83" i="2"/>
  <c r="AG153" i="2" s="1"/>
  <c r="AD130" i="2"/>
  <c r="AE129" i="2"/>
  <c r="AE106" i="2"/>
  <c r="AE156" i="2" s="1"/>
  <c r="AE24" i="4" s="1"/>
  <c r="AF105" i="2"/>
  <c r="AD26" i="3"/>
  <c r="AD115" i="3" s="1"/>
  <c r="AE114" i="2"/>
  <c r="AF113" i="2"/>
  <c r="AE24" i="3"/>
  <c r="AF21" i="3"/>
  <c r="AE25" i="3"/>
  <c r="AE22" i="3"/>
  <c r="AE23" i="2"/>
  <c r="AE24" i="2" s="1"/>
  <c r="AE25" i="2" s="1"/>
  <c r="AE35" i="3"/>
  <c r="AC135" i="2"/>
  <c r="AC3" i="4" s="1"/>
  <c r="AC9" i="2"/>
  <c r="AC90" i="3"/>
  <c r="AE7" i="2"/>
  <c r="AE8" i="2" s="1"/>
  <c r="AE44" i="3"/>
  <c r="AD29" i="4"/>
  <c r="AG97" i="2"/>
  <c r="AF98" i="2"/>
  <c r="AF155" i="2" s="1"/>
  <c r="AF23" i="4" s="1"/>
  <c r="AD78" i="3"/>
  <c r="AD81" i="3" s="1"/>
  <c r="AD128" i="3" s="1"/>
  <c r="AD50" i="4" s="1"/>
  <c r="AD85" i="3"/>
  <c r="AD88" i="3" s="1"/>
  <c r="AD129" i="3" s="1"/>
  <c r="AD51" i="4" s="1"/>
  <c r="AE71" i="3"/>
  <c r="AD74" i="3"/>
  <c r="AD127" i="3" s="1"/>
  <c r="AD16" i="2"/>
  <c r="AE15" i="2"/>
  <c r="AC76" i="3"/>
  <c r="AE2" i="4"/>
  <c r="AD70" i="4"/>
  <c r="AD71" i="4" s="1"/>
  <c r="AC28" i="3"/>
  <c r="AC83" i="3"/>
  <c r="AB138" i="2"/>
  <c r="AB6" i="4" s="1"/>
  <c r="AB33" i="4" s="1"/>
  <c r="AC136" i="2"/>
  <c r="AC4" i="4" s="1"/>
  <c r="AC17" i="2"/>
  <c r="AC137" i="2"/>
  <c r="AC5" i="4" s="1"/>
  <c r="AF30" i="3"/>
  <c r="AF33" i="3" s="1"/>
  <c r="AF116" i="3" s="1"/>
  <c r="AF38" i="4" s="1"/>
  <c r="AG4" i="3"/>
  <c r="AF107" i="3"/>
  <c r="AF110" i="3" s="1"/>
  <c r="AF139" i="3" s="1"/>
  <c r="AF100" i="3"/>
  <c r="AF103" i="3" s="1"/>
  <c r="AF135" i="3" s="1"/>
  <c r="AF97" i="3"/>
  <c r="AF37" i="3"/>
  <c r="AF42" i="3" s="1"/>
  <c r="AF117" i="3" s="1"/>
  <c r="AF39" i="4" s="1"/>
  <c r="AF121" i="2"/>
  <c r="AE122" i="2"/>
  <c r="AE161" i="2" s="1"/>
  <c r="AA64" i="4"/>
  <c r="AA66" i="4" s="1"/>
  <c r="AC73" i="4" l="1"/>
  <c r="AG144" i="2"/>
  <c r="AG12" i="4" s="1"/>
  <c r="AC163" i="2"/>
  <c r="AC165" i="2"/>
  <c r="AD162" i="2"/>
  <c r="AD163" i="2" s="1"/>
  <c r="AH42" i="2"/>
  <c r="AH142" i="2"/>
  <c r="AH10" i="4" s="1"/>
  <c r="AI50" i="2"/>
  <c r="AI143" i="2"/>
  <c r="AI11" i="4" s="1"/>
  <c r="AE157" i="2"/>
  <c r="AE25" i="4" s="1"/>
  <c r="AE160" i="2"/>
  <c r="AF140" i="3"/>
  <c r="AF62" i="4" s="1"/>
  <c r="AF61" i="4"/>
  <c r="AD28" i="4"/>
  <c r="AD49" i="4"/>
  <c r="AD130" i="3"/>
  <c r="AD52" i="4" s="1"/>
  <c r="AD37" i="4"/>
  <c r="AD118" i="3"/>
  <c r="AD40" i="4" s="1"/>
  <c r="AF57" i="4"/>
  <c r="AF136" i="3"/>
  <c r="AF58" i="4" s="1"/>
  <c r="AG59" i="2"/>
  <c r="AG147" i="2"/>
  <c r="AF15" i="4"/>
  <c r="AF150" i="2"/>
  <c r="AF18" i="4" s="1"/>
  <c r="AC142" i="3"/>
  <c r="AG21" i="4"/>
  <c r="AE43" i="4"/>
  <c r="AE124" i="3"/>
  <c r="AE46" i="4" s="1"/>
  <c r="AH9" i="4"/>
  <c r="AI34" i="2"/>
  <c r="AI141" i="2"/>
  <c r="AA68" i="4"/>
  <c r="AA72" i="4" s="1"/>
  <c r="AE67" i="3"/>
  <c r="AE53" i="3"/>
  <c r="AE60" i="3"/>
  <c r="AF67" i="2"/>
  <c r="AH75" i="2"/>
  <c r="AI74" i="2"/>
  <c r="AI149" i="2" s="1"/>
  <c r="AI17" i="4" s="1"/>
  <c r="AJ73" i="2"/>
  <c r="AJ49" i="2"/>
  <c r="AK48" i="2"/>
  <c r="AH58" i="2"/>
  <c r="AI57" i="2"/>
  <c r="AI40" i="2"/>
  <c r="AI41" i="2" s="1"/>
  <c r="AJ32" i="2"/>
  <c r="AJ33" i="2" s="1"/>
  <c r="AD28" i="3"/>
  <c r="AF62" i="3"/>
  <c r="AF65" i="3" s="1"/>
  <c r="AF123" i="3" s="1"/>
  <c r="AF45" i="4" s="1"/>
  <c r="AF55" i="3"/>
  <c r="AF58" i="3" s="1"/>
  <c r="AF122" i="3" s="1"/>
  <c r="AF44" i="4" s="1"/>
  <c r="AG48" i="3"/>
  <c r="AF51" i="3"/>
  <c r="AF121" i="3" s="1"/>
  <c r="AG65" i="2"/>
  <c r="AG66" i="2" s="1"/>
  <c r="AG148" i="2" s="1"/>
  <c r="AG16" i="4" s="1"/>
  <c r="AI82" i="2"/>
  <c r="AH83" i="2"/>
  <c r="AH153" i="2" s="1"/>
  <c r="AH89" i="2"/>
  <c r="AG90" i="2"/>
  <c r="AG154" i="2" s="1"/>
  <c r="AG22" i="4" s="1"/>
  <c r="AF129" i="2"/>
  <c r="AE130" i="2"/>
  <c r="AB64" i="4"/>
  <c r="AB66" i="4" s="1"/>
  <c r="AG113" i="2"/>
  <c r="AF114" i="2"/>
  <c r="AE26" i="3"/>
  <c r="AF106" i="2"/>
  <c r="AF156" i="2" s="1"/>
  <c r="AF24" i="4" s="1"/>
  <c r="AG105" i="2"/>
  <c r="AF2" i="4"/>
  <c r="AE70" i="4"/>
  <c r="AE71" i="4" s="1"/>
  <c r="AD83" i="3"/>
  <c r="AE29" i="4"/>
  <c r="AD135" i="2"/>
  <c r="AD3" i="4" s="1"/>
  <c r="AD9" i="2"/>
  <c r="AF122" i="2"/>
  <c r="AF161" i="2" s="1"/>
  <c r="AG121" i="2"/>
  <c r="AF44" i="3"/>
  <c r="AH4" i="3"/>
  <c r="AG37" i="3"/>
  <c r="AG42" i="3" s="1"/>
  <c r="AG117" i="3" s="1"/>
  <c r="AG39" i="4" s="1"/>
  <c r="AG30" i="3"/>
  <c r="AG33" i="3" s="1"/>
  <c r="AG116" i="3" s="1"/>
  <c r="AG38" i="4" s="1"/>
  <c r="AG97" i="3"/>
  <c r="AG100" i="3"/>
  <c r="AG103" i="3" s="1"/>
  <c r="AG135" i="3" s="1"/>
  <c r="AG107" i="3"/>
  <c r="AG110" i="3" s="1"/>
  <c r="AG139" i="3" s="1"/>
  <c r="AE74" i="3"/>
  <c r="AE127" i="3" s="1"/>
  <c r="AF71" i="3"/>
  <c r="AE78" i="3"/>
  <c r="AE81" i="3" s="1"/>
  <c r="AE128" i="3" s="1"/>
  <c r="AE50" i="4" s="1"/>
  <c r="AE85" i="3"/>
  <c r="AE88" i="3" s="1"/>
  <c r="AE129" i="3" s="1"/>
  <c r="AE51" i="4" s="1"/>
  <c r="AG98" i="2"/>
  <c r="AG155" i="2" s="1"/>
  <c r="AG23" i="4" s="1"/>
  <c r="AH97" i="2"/>
  <c r="AD137" i="2"/>
  <c r="AD5" i="4" s="1"/>
  <c r="AF22" i="3"/>
  <c r="AG21" i="3"/>
  <c r="AF24" i="3"/>
  <c r="AF25" i="3"/>
  <c r="AD136" i="2"/>
  <c r="AD4" i="4" s="1"/>
  <c r="AD17" i="2"/>
  <c r="AF7" i="2"/>
  <c r="AF8" i="2" s="1"/>
  <c r="AD76" i="3"/>
  <c r="AF35" i="3"/>
  <c r="AF15" i="2"/>
  <c r="AE16" i="2"/>
  <c r="AD90" i="3"/>
  <c r="AC138" i="2"/>
  <c r="AC6" i="4" s="1"/>
  <c r="AC33" i="4" s="1"/>
  <c r="AF23" i="2"/>
  <c r="AF24" i="2" s="1"/>
  <c r="AF25" i="2" s="1"/>
  <c r="AH144" i="2" l="1"/>
  <c r="AH12" i="4" s="1"/>
  <c r="AD73" i="4"/>
  <c r="AJ50" i="2"/>
  <c r="AJ143" i="2"/>
  <c r="AJ11" i="4" s="1"/>
  <c r="AE28" i="4"/>
  <c r="AD30" i="4"/>
  <c r="AD31" i="4" s="1"/>
  <c r="AI42" i="2"/>
  <c r="AI142" i="2"/>
  <c r="AI10" i="4" s="1"/>
  <c r="AF157" i="2"/>
  <c r="AF25" i="4" s="1"/>
  <c r="AD165" i="2"/>
  <c r="AE162" i="2"/>
  <c r="AE163" i="2" s="1"/>
  <c r="AF160" i="2"/>
  <c r="AF28" i="4" s="1"/>
  <c r="AG61" i="4"/>
  <c r="AG140" i="3"/>
  <c r="AG62" i="4" s="1"/>
  <c r="AI9" i="4"/>
  <c r="AE28" i="3"/>
  <c r="AE115" i="3"/>
  <c r="AD142" i="3"/>
  <c r="AH21" i="4"/>
  <c r="AJ34" i="2"/>
  <c r="AJ141" i="2"/>
  <c r="AG57" i="4"/>
  <c r="AG136" i="3"/>
  <c r="AG58" i="4" s="1"/>
  <c r="AF43" i="4"/>
  <c r="AF124" i="3"/>
  <c r="AF46" i="4" s="1"/>
  <c r="AH59" i="2"/>
  <c r="AH147" i="2"/>
  <c r="AE49" i="4"/>
  <c r="AE130" i="3"/>
  <c r="AE52" i="4" s="1"/>
  <c r="AG15" i="4"/>
  <c r="AG150" i="2"/>
  <c r="AG18" i="4" s="1"/>
  <c r="AB68" i="4"/>
  <c r="AB72" i="4" s="1"/>
  <c r="AF67" i="3"/>
  <c r="AF53" i="3"/>
  <c r="AF60" i="3"/>
  <c r="AG67" i="2"/>
  <c r="AI75" i="2"/>
  <c r="AJ74" i="2"/>
  <c r="AJ149" i="2" s="1"/>
  <c r="AJ17" i="4" s="1"/>
  <c r="AK73" i="2"/>
  <c r="AL48" i="2"/>
  <c r="AK49" i="2"/>
  <c r="AI58" i="2"/>
  <c r="AJ57" i="2"/>
  <c r="AJ40" i="2"/>
  <c r="AJ41" i="2" s="1"/>
  <c r="AK32" i="2"/>
  <c r="AK33" i="2" s="1"/>
  <c r="AG62" i="3"/>
  <c r="AG65" i="3" s="1"/>
  <c r="AG123" i="3" s="1"/>
  <c r="AG45" i="4" s="1"/>
  <c r="AG55" i="3"/>
  <c r="AG58" i="3" s="1"/>
  <c r="AG122" i="3" s="1"/>
  <c r="AG44" i="4" s="1"/>
  <c r="AG51" i="3"/>
  <c r="AG121" i="3" s="1"/>
  <c r="AH48" i="3"/>
  <c r="AH65" i="2"/>
  <c r="AH66" i="2" s="1"/>
  <c r="AH148" i="2" s="1"/>
  <c r="AH16" i="4" s="1"/>
  <c r="AI89" i="2"/>
  <c r="AH90" i="2"/>
  <c r="AH154" i="2" s="1"/>
  <c r="AH22" i="4" s="1"/>
  <c r="AI83" i="2"/>
  <c r="AI153" i="2" s="1"/>
  <c r="AJ82" i="2"/>
  <c r="AF130" i="2"/>
  <c r="AG129" i="2"/>
  <c r="AG114" i="2"/>
  <c r="AH113" i="2"/>
  <c r="AG106" i="2"/>
  <c r="AG156" i="2" s="1"/>
  <c r="AG24" i="4" s="1"/>
  <c r="AH105" i="2"/>
  <c r="AE83" i="3"/>
  <c r="AG35" i="3"/>
  <c r="AG23" i="2"/>
  <c r="AG24" i="2" s="1"/>
  <c r="AG25" i="2" s="1"/>
  <c r="AG44" i="3"/>
  <c r="AE137" i="2"/>
  <c r="AE5" i="4" s="1"/>
  <c r="AG25" i="3"/>
  <c r="AG24" i="3"/>
  <c r="AG22" i="3"/>
  <c r="AH21" i="3"/>
  <c r="AE76" i="3"/>
  <c r="AH30" i="3"/>
  <c r="AH33" i="3" s="1"/>
  <c r="AH116" i="3" s="1"/>
  <c r="AH38" i="4" s="1"/>
  <c r="AI4" i="3"/>
  <c r="AH37" i="3"/>
  <c r="AH42" i="3" s="1"/>
  <c r="AH117" i="3" s="1"/>
  <c r="AH39" i="4" s="1"/>
  <c r="AH107" i="3"/>
  <c r="AH110" i="3" s="1"/>
  <c r="AH139" i="3" s="1"/>
  <c r="AH100" i="3"/>
  <c r="AH103" i="3" s="1"/>
  <c r="AH135" i="3" s="1"/>
  <c r="AH97" i="3"/>
  <c r="AF29" i="4"/>
  <c r="AE136" i="2"/>
  <c r="AE4" i="4" s="1"/>
  <c r="AE17" i="2"/>
  <c r="AH98" i="2"/>
  <c r="AH155" i="2" s="1"/>
  <c r="AH23" i="4" s="1"/>
  <c r="AI97" i="2"/>
  <c r="AF85" i="3"/>
  <c r="AF88" i="3" s="1"/>
  <c r="AF129" i="3" s="1"/>
  <c r="AF51" i="4" s="1"/>
  <c r="AG71" i="3"/>
  <c r="AF78" i="3"/>
  <c r="AF81" i="3" s="1"/>
  <c r="AF128" i="3" s="1"/>
  <c r="AF50" i="4" s="1"/>
  <c r="AF74" i="3"/>
  <c r="AF127" i="3" s="1"/>
  <c r="AH121" i="2"/>
  <c r="AG122" i="2"/>
  <c r="AG161" i="2" s="1"/>
  <c r="AF70" i="4"/>
  <c r="AF71" i="4" s="1"/>
  <c r="AG2" i="4"/>
  <c r="AF16" i="2"/>
  <c r="AG15" i="2"/>
  <c r="AE135" i="2"/>
  <c r="AE3" i="4" s="1"/>
  <c r="AE9" i="2"/>
  <c r="AC64" i="4"/>
  <c r="AC66" i="4" s="1"/>
  <c r="AG7" i="2"/>
  <c r="AG8" i="2" s="1"/>
  <c r="AF26" i="3"/>
  <c r="AF115" i="3" s="1"/>
  <c r="AE90" i="3"/>
  <c r="AD138" i="2"/>
  <c r="AD6" i="4" s="1"/>
  <c r="AD33" i="4" l="1"/>
  <c r="AE165" i="2"/>
  <c r="AE30" i="4"/>
  <c r="AE31" i="4" s="1"/>
  <c r="AF162" i="2"/>
  <c r="AF30" i="4" s="1"/>
  <c r="AF31" i="4" s="1"/>
  <c r="AJ42" i="2"/>
  <c r="AJ142" i="2"/>
  <c r="AJ10" i="4" s="1"/>
  <c r="AI144" i="2"/>
  <c r="AI12" i="4" s="1"/>
  <c r="AK50" i="2"/>
  <c r="AK143" i="2"/>
  <c r="AK11" i="4" s="1"/>
  <c r="AG157" i="2"/>
  <c r="AG25" i="4" s="1"/>
  <c r="AG160" i="2"/>
  <c r="AH61" i="4"/>
  <c r="AH140" i="3"/>
  <c r="AH62" i="4" s="1"/>
  <c r="AE37" i="4"/>
  <c r="AE73" i="4" s="1"/>
  <c r="AE118" i="3"/>
  <c r="AE40" i="4" s="1"/>
  <c r="AF49" i="4"/>
  <c r="AF130" i="3"/>
  <c r="AF52" i="4" s="1"/>
  <c r="AI21" i="4"/>
  <c r="AI59" i="2"/>
  <c r="AI147" i="2"/>
  <c r="AE142" i="3"/>
  <c r="AK34" i="2"/>
  <c r="AK141" i="2"/>
  <c r="AH15" i="4"/>
  <c r="AH150" i="2"/>
  <c r="AH18" i="4" s="1"/>
  <c r="AF37" i="4"/>
  <c r="AF118" i="3"/>
  <c r="AF40" i="4" s="1"/>
  <c r="AH57" i="4"/>
  <c r="AH136" i="3"/>
  <c r="AH58" i="4" s="1"/>
  <c r="AG43" i="4"/>
  <c r="AG124" i="3"/>
  <c r="AG46" i="4" s="1"/>
  <c r="AJ9" i="4"/>
  <c r="AG67" i="3"/>
  <c r="AG53" i="3"/>
  <c r="AG60" i="3"/>
  <c r="AH67" i="2"/>
  <c r="AJ75" i="2"/>
  <c r="AK74" i="2"/>
  <c r="AK149" i="2" s="1"/>
  <c r="AK17" i="4" s="1"/>
  <c r="AL73" i="2"/>
  <c r="AL49" i="2"/>
  <c r="AM48" i="2"/>
  <c r="AJ58" i="2"/>
  <c r="AK57" i="2"/>
  <c r="AK40" i="2"/>
  <c r="AK41" i="2" s="1"/>
  <c r="AL32" i="2"/>
  <c r="AL33" i="2" s="1"/>
  <c r="AD64" i="4"/>
  <c r="AD66" i="4" s="1"/>
  <c r="AH62" i="3"/>
  <c r="AH65" i="3" s="1"/>
  <c r="AH123" i="3" s="1"/>
  <c r="AH45" i="4" s="1"/>
  <c r="AH55" i="3"/>
  <c r="AH58" i="3" s="1"/>
  <c r="AH122" i="3" s="1"/>
  <c r="AH44" i="4" s="1"/>
  <c r="AH51" i="3"/>
  <c r="AH121" i="3" s="1"/>
  <c r="AI48" i="3"/>
  <c r="AI65" i="2"/>
  <c r="AI66" i="2" s="1"/>
  <c r="AI148" i="2" s="1"/>
  <c r="AI16" i="4" s="1"/>
  <c r="AJ83" i="2"/>
  <c r="AJ153" i="2" s="1"/>
  <c r="AK82" i="2"/>
  <c r="AJ89" i="2"/>
  <c r="AI90" i="2"/>
  <c r="AI154" i="2" s="1"/>
  <c r="AI22" i="4" s="1"/>
  <c r="AG130" i="2"/>
  <c r="AH129" i="2"/>
  <c r="AI105" i="2"/>
  <c r="AH106" i="2"/>
  <c r="AH156" i="2" s="1"/>
  <c r="AH24" i="4" s="1"/>
  <c r="AG26" i="3"/>
  <c r="AG115" i="3" s="1"/>
  <c r="AI113" i="2"/>
  <c r="AH114" i="2"/>
  <c r="AF28" i="3"/>
  <c r="AH2" i="4"/>
  <c r="AG70" i="4"/>
  <c r="AG71" i="4" s="1"/>
  <c r="AF76" i="3"/>
  <c r="AH35" i="3"/>
  <c r="AG16" i="2"/>
  <c r="AH15" i="2"/>
  <c r="AH122" i="2"/>
  <c r="AH161" i="2" s="1"/>
  <c r="AI121" i="2"/>
  <c r="AF83" i="3"/>
  <c r="AF136" i="2"/>
  <c r="AF4" i="4" s="1"/>
  <c r="AF17" i="2"/>
  <c r="AG74" i="3"/>
  <c r="AG127" i="3" s="1"/>
  <c r="AH71" i="3"/>
  <c r="AG85" i="3"/>
  <c r="AG88" i="3" s="1"/>
  <c r="AG129" i="3" s="1"/>
  <c r="AG51" i="4" s="1"/>
  <c r="AG78" i="3"/>
  <c r="AG81" i="3" s="1"/>
  <c r="AG128" i="3" s="1"/>
  <c r="AG50" i="4" s="1"/>
  <c r="AH44" i="3"/>
  <c r="AE138" i="2"/>
  <c r="AE6" i="4" s="1"/>
  <c r="AG29" i="4"/>
  <c r="AI98" i="2"/>
  <c r="AI155" i="2" s="1"/>
  <c r="AI23" i="4" s="1"/>
  <c r="AJ97" i="2"/>
  <c r="AF137" i="2"/>
  <c r="AF5" i="4" s="1"/>
  <c r="AH7" i="2"/>
  <c r="AH8" i="2" s="1"/>
  <c r="AF135" i="2"/>
  <c r="AF3" i="4" s="1"/>
  <c r="AF9" i="2"/>
  <c r="AF90" i="3"/>
  <c r="AC68" i="4"/>
  <c r="AC72" i="4" s="1"/>
  <c r="AI30" i="3"/>
  <c r="AI33" i="3" s="1"/>
  <c r="AI116" i="3" s="1"/>
  <c r="AI38" i="4" s="1"/>
  <c r="AJ4" i="3"/>
  <c r="AI37" i="3"/>
  <c r="AI42" i="3" s="1"/>
  <c r="AI117" i="3" s="1"/>
  <c r="AI39" i="4" s="1"/>
  <c r="AI107" i="3"/>
  <c r="AI110" i="3" s="1"/>
  <c r="AI139" i="3" s="1"/>
  <c r="AI97" i="3"/>
  <c r="AI100" i="3"/>
  <c r="AI103" i="3" s="1"/>
  <c r="AI135" i="3" s="1"/>
  <c r="AH24" i="3"/>
  <c r="AH22" i="3"/>
  <c r="AI21" i="3"/>
  <c r="AH25" i="3"/>
  <c r="AH23" i="2"/>
  <c r="AH24" i="2" s="1"/>
  <c r="AH25" i="2" s="1"/>
  <c r="AF163" i="2" l="1"/>
  <c r="AE33" i="4"/>
  <c r="AF73" i="4"/>
  <c r="AJ144" i="2"/>
  <c r="AJ12" i="4" s="1"/>
  <c r="AF165" i="2"/>
  <c r="AG162" i="2"/>
  <c r="AG30" i="4" s="1"/>
  <c r="AK42" i="2"/>
  <c r="AK142" i="2"/>
  <c r="AK10" i="4" s="1"/>
  <c r="AL50" i="2"/>
  <c r="AL143" i="2"/>
  <c r="AL11" i="4" s="1"/>
  <c r="AH157" i="2"/>
  <c r="AH25" i="4" s="1"/>
  <c r="AH160" i="2"/>
  <c r="AI61" i="4"/>
  <c r="AI140" i="3"/>
  <c r="AI62" i="4" s="1"/>
  <c r="AG28" i="4"/>
  <c r="AG37" i="4"/>
  <c r="AG118" i="3"/>
  <c r="AG40" i="4" s="1"/>
  <c r="AH43" i="4"/>
  <c r="AH124" i="3"/>
  <c r="AH46" i="4" s="1"/>
  <c r="AI57" i="4"/>
  <c r="AI136" i="3"/>
  <c r="AI58" i="4" s="1"/>
  <c r="AG49" i="4"/>
  <c r="AG130" i="3"/>
  <c r="AG52" i="4" s="1"/>
  <c r="AF142" i="3"/>
  <c r="AJ21" i="4"/>
  <c r="AL34" i="2"/>
  <c r="AL141" i="2"/>
  <c r="AI15" i="4"/>
  <c r="AI150" i="2"/>
  <c r="AI18" i="4" s="1"/>
  <c r="AJ59" i="2"/>
  <c r="AJ147" i="2"/>
  <c r="AK9" i="4"/>
  <c r="AH67" i="3"/>
  <c r="AH53" i="3"/>
  <c r="AH60" i="3"/>
  <c r="AG28" i="3"/>
  <c r="AI67" i="2"/>
  <c r="AK75" i="2"/>
  <c r="AL74" i="2"/>
  <c r="AL149" i="2" s="1"/>
  <c r="AL17" i="4" s="1"/>
  <c r="AM73" i="2"/>
  <c r="AM49" i="2"/>
  <c r="AN48" i="2"/>
  <c r="AL57" i="2"/>
  <c r="AK58" i="2"/>
  <c r="AL40" i="2"/>
  <c r="AL41" i="2" s="1"/>
  <c r="AM32" i="2"/>
  <c r="AM33" i="2" s="1"/>
  <c r="AD68" i="4"/>
  <c r="AD72" i="4" s="1"/>
  <c r="AH26" i="3"/>
  <c r="AI55" i="3"/>
  <c r="AI58" i="3" s="1"/>
  <c r="AI122" i="3" s="1"/>
  <c r="AI44" i="4" s="1"/>
  <c r="AI51" i="3"/>
  <c r="AI121" i="3" s="1"/>
  <c r="AI62" i="3"/>
  <c r="AI65" i="3" s="1"/>
  <c r="AI123" i="3" s="1"/>
  <c r="AI45" i="4" s="1"/>
  <c r="AJ48" i="3"/>
  <c r="AE64" i="4"/>
  <c r="AE66" i="4" s="1"/>
  <c r="AJ65" i="2"/>
  <c r="AJ66" i="2" s="1"/>
  <c r="AJ148" i="2" s="1"/>
  <c r="AJ16" i="4" s="1"/>
  <c r="AJ90" i="2"/>
  <c r="AJ154" i="2" s="1"/>
  <c r="AJ22" i="4" s="1"/>
  <c r="AK89" i="2"/>
  <c r="AL82" i="2"/>
  <c r="AK83" i="2"/>
  <c r="AK153" i="2" s="1"/>
  <c r="AH130" i="2"/>
  <c r="AI129" i="2"/>
  <c r="AI114" i="2"/>
  <c r="AJ113" i="2"/>
  <c r="AJ105" i="2"/>
  <c r="AI106" i="2"/>
  <c r="AI156" i="2" s="1"/>
  <c r="AI24" i="4" s="1"/>
  <c r="AI7" i="2"/>
  <c r="AI8" i="2" s="1"/>
  <c r="AI44" i="3"/>
  <c r="AJ121" i="2"/>
  <c r="AI122" i="2"/>
  <c r="AI161" i="2" s="1"/>
  <c r="AK4" i="3"/>
  <c r="AJ30" i="3"/>
  <c r="AJ33" i="3" s="1"/>
  <c r="AJ116" i="3" s="1"/>
  <c r="AJ38" i="4" s="1"/>
  <c r="AJ37" i="3"/>
  <c r="AJ42" i="3" s="1"/>
  <c r="AJ117" i="3" s="1"/>
  <c r="AJ39" i="4" s="1"/>
  <c r="AJ100" i="3"/>
  <c r="AJ103" i="3" s="1"/>
  <c r="AJ135" i="3" s="1"/>
  <c r="AJ107" i="3"/>
  <c r="AJ110" i="3" s="1"/>
  <c r="AJ139" i="3" s="1"/>
  <c r="AJ97" i="3"/>
  <c r="AF138" i="2"/>
  <c r="AF6" i="4" s="1"/>
  <c r="AF33" i="4" s="1"/>
  <c r="AG90" i="3"/>
  <c r="AH29" i="4"/>
  <c r="AI2" i="4"/>
  <c r="AH70" i="4"/>
  <c r="AH71" i="4" s="1"/>
  <c r="AI23" i="2"/>
  <c r="AI24" i="2" s="1"/>
  <c r="AI25" i="2" s="1"/>
  <c r="AG76" i="3"/>
  <c r="AG136" i="2"/>
  <c r="AG4" i="4" s="1"/>
  <c r="AG17" i="2"/>
  <c r="AG137" i="2"/>
  <c r="AG5" i="4" s="1"/>
  <c r="AG83" i="3"/>
  <c r="AI24" i="3"/>
  <c r="AJ21" i="3"/>
  <c r="AI25" i="3"/>
  <c r="AI22" i="3"/>
  <c r="AI35" i="3"/>
  <c r="AG135" i="2"/>
  <c r="AG3" i="4" s="1"/>
  <c r="AG9" i="2"/>
  <c r="AK97" i="2"/>
  <c r="AJ98" i="2"/>
  <c r="AJ155" i="2" s="1"/>
  <c r="AJ23" i="4" s="1"/>
  <c r="AH78" i="3"/>
  <c r="AH81" i="3" s="1"/>
  <c r="AH128" i="3" s="1"/>
  <c r="AH50" i="4" s="1"/>
  <c r="AH85" i="3"/>
  <c r="AH88" i="3" s="1"/>
  <c r="AH129" i="3" s="1"/>
  <c r="AH51" i="4" s="1"/>
  <c r="AH74" i="3"/>
  <c r="AH127" i="3" s="1"/>
  <c r="AI71" i="3"/>
  <c r="AI15" i="2"/>
  <c r="AH16" i="2"/>
  <c r="AK144" i="2" l="1"/>
  <c r="AK12" i="4" s="1"/>
  <c r="AG165" i="2"/>
  <c r="AG31" i="4"/>
  <c r="AH162" i="2"/>
  <c r="AH30" i="4" s="1"/>
  <c r="AG163" i="2"/>
  <c r="AI157" i="2"/>
  <c r="AI25" i="4" s="1"/>
  <c r="AL42" i="2"/>
  <c r="AL142" i="2"/>
  <c r="AL10" i="4" s="1"/>
  <c r="AM50" i="2"/>
  <c r="AM143" i="2"/>
  <c r="AM11" i="4" s="1"/>
  <c r="AI160" i="2"/>
  <c r="AJ140" i="3"/>
  <c r="AJ62" i="4" s="1"/>
  <c r="AJ61" i="4"/>
  <c r="AH28" i="4"/>
  <c r="AH49" i="4"/>
  <c r="AH130" i="3"/>
  <c r="AH52" i="4" s="1"/>
  <c r="AK21" i="4"/>
  <c r="AI43" i="4"/>
  <c r="AI124" i="3"/>
  <c r="AI46" i="4" s="1"/>
  <c r="AJ57" i="4"/>
  <c r="AJ136" i="3"/>
  <c r="AJ58" i="4" s="1"/>
  <c r="AJ15" i="4"/>
  <c r="AJ150" i="2"/>
  <c r="AJ18" i="4" s="1"/>
  <c r="AL9" i="4"/>
  <c r="AM34" i="2"/>
  <c r="AM141" i="2"/>
  <c r="AH28" i="3"/>
  <c r="AH115" i="3"/>
  <c r="AK59" i="2"/>
  <c r="AK147" i="2"/>
  <c r="AG142" i="3"/>
  <c r="AG73" i="4"/>
  <c r="AI67" i="3"/>
  <c r="AI53" i="3"/>
  <c r="AI60" i="3"/>
  <c r="AJ67" i="2"/>
  <c r="AL75" i="2"/>
  <c r="AM74" i="2"/>
  <c r="AM149" i="2" s="1"/>
  <c r="AM17" i="4" s="1"/>
  <c r="AN73" i="2"/>
  <c r="AO48" i="2"/>
  <c r="AN49" i="2"/>
  <c r="AL58" i="2"/>
  <c r="AM57" i="2"/>
  <c r="AM40" i="2"/>
  <c r="AM41" i="2" s="1"/>
  <c r="AN32" i="2"/>
  <c r="AN33" i="2" s="1"/>
  <c r="AE68" i="4"/>
  <c r="AE72" i="4" s="1"/>
  <c r="AJ55" i="3"/>
  <c r="AJ58" i="3" s="1"/>
  <c r="AJ122" i="3" s="1"/>
  <c r="AJ44" i="4" s="1"/>
  <c r="AJ51" i="3"/>
  <c r="AJ121" i="3" s="1"/>
  <c r="AK48" i="3"/>
  <c r="AJ62" i="3"/>
  <c r="AJ65" i="3" s="1"/>
  <c r="AJ123" i="3" s="1"/>
  <c r="AJ45" i="4" s="1"/>
  <c r="AF64" i="4"/>
  <c r="AF66" i="4" s="1"/>
  <c r="AK65" i="2"/>
  <c r="AK66" i="2" s="1"/>
  <c r="AK148" i="2" s="1"/>
  <c r="AK16" i="4" s="1"/>
  <c r="AM82" i="2"/>
  <c r="AL83" i="2"/>
  <c r="AL153" i="2" s="1"/>
  <c r="AK90" i="2"/>
  <c r="AK154" i="2" s="1"/>
  <c r="AK22" i="4" s="1"/>
  <c r="AL89" i="2"/>
  <c r="AI130" i="2"/>
  <c r="AJ129" i="2"/>
  <c r="AJ106" i="2"/>
  <c r="AJ156" i="2" s="1"/>
  <c r="AJ24" i="4" s="1"/>
  <c r="AK105" i="2"/>
  <c r="AI26" i="3"/>
  <c r="AI115" i="3" s="1"/>
  <c r="AJ114" i="2"/>
  <c r="AK113" i="2"/>
  <c r="AH76" i="3"/>
  <c r="AJ122" i="2"/>
  <c r="AJ161" i="2" s="1"/>
  <c r="AK121" i="2"/>
  <c r="AJ7" i="2"/>
  <c r="AJ8" i="2" s="1"/>
  <c r="AH90" i="3"/>
  <c r="AH137" i="2"/>
  <c r="AH5" i="4" s="1"/>
  <c r="AH135" i="2"/>
  <c r="AH3" i="4" s="1"/>
  <c r="AH9" i="2"/>
  <c r="AJ15" i="2"/>
  <c r="AI16" i="2"/>
  <c r="AJ23" i="2"/>
  <c r="AJ24" i="2" s="1"/>
  <c r="AJ25" i="2" s="1"/>
  <c r="AK30" i="3"/>
  <c r="AK33" i="3" s="1"/>
  <c r="AK116" i="3" s="1"/>
  <c r="AK38" i="4" s="1"/>
  <c r="AK37" i="3"/>
  <c r="AK42" i="3" s="1"/>
  <c r="AK117" i="3" s="1"/>
  <c r="AK39" i="4" s="1"/>
  <c r="AK97" i="3"/>
  <c r="AK100" i="3"/>
  <c r="AK103" i="3" s="1"/>
  <c r="AK135" i="3" s="1"/>
  <c r="AL4" i="3"/>
  <c r="AK107" i="3"/>
  <c r="AK110" i="3" s="1"/>
  <c r="AK139" i="3" s="1"/>
  <c r="AI70" i="4"/>
  <c r="AI71" i="4" s="1"/>
  <c r="AJ2" i="4"/>
  <c r="AJ44" i="3"/>
  <c r="AH136" i="2"/>
  <c r="AH4" i="4" s="1"/>
  <c r="AH17" i="2"/>
  <c r="AG138" i="2"/>
  <c r="AG6" i="4" s="1"/>
  <c r="AJ35" i="3"/>
  <c r="AH83" i="3"/>
  <c r="AK98" i="2"/>
  <c r="AK155" i="2" s="1"/>
  <c r="AK23" i="4" s="1"/>
  <c r="AL97" i="2"/>
  <c r="AJ22" i="3"/>
  <c r="AK21" i="3"/>
  <c r="AJ25" i="3"/>
  <c r="AJ24" i="3"/>
  <c r="AI74" i="3"/>
  <c r="AI127" i="3" s="1"/>
  <c r="AI85" i="3"/>
  <c r="AI88" i="3" s="1"/>
  <c r="AI129" i="3" s="1"/>
  <c r="AI51" i="4" s="1"/>
  <c r="AJ71" i="3"/>
  <c r="AI78" i="3"/>
  <c r="AI81" i="3" s="1"/>
  <c r="AI128" i="3" s="1"/>
  <c r="AI50" i="4" s="1"/>
  <c r="AI29" i="4"/>
  <c r="AG33" i="4" l="1"/>
  <c r="AH163" i="2"/>
  <c r="AH165" i="2"/>
  <c r="AL144" i="2"/>
  <c r="AL12" i="4" s="1"/>
  <c r="AH142" i="3"/>
  <c r="AI162" i="2"/>
  <c r="AI30" i="4" s="1"/>
  <c r="AN50" i="2"/>
  <c r="AN143" i="2"/>
  <c r="AN11" i="4" s="1"/>
  <c r="AM42" i="2"/>
  <c r="AM142" i="2"/>
  <c r="AM10" i="4" s="1"/>
  <c r="AH31" i="4"/>
  <c r="AI28" i="4"/>
  <c r="AJ157" i="2"/>
  <c r="AJ25" i="4" s="1"/>
  <c r="AJ160" i="2"/>
  <c r="AK140" i="3"/>
  <c r="AK62" i="4" s="1"/>
  <c r="AK61" i="4"/>
  <c r="AK57" i="4"/>
  <c r="AK136" i="3"/>
  <c r="AK58" i="4" s="1"/>
  <c r="AM9" i="4"/>
  <c r="AL21" i="4"/>
  <c r="AI118" i="3"/>
  <c r="AI40" i="4" s="1"/>
  <c r="AI37" i="4"/>
  <c r="AL59" i="2"/>
  <c r="AL147" i="2"/>
  <c r="AK15" i="4"/>
  <c r="AK150" i="2"/>
  <c r="AK18" i="4" s="1"/>
  <c r="AN34" i="2"/>
  <c r="AN141" i="2"/>
  <c r="AI49" i="4"/>
  <c r="AI130" i="3"/>
  <c r="AI52" i="4" s="1"/>
  <c r="AJ43" i="4"/>
  <c r="AJ124" i="3"/>
  <c r="AJ46" i="4" s="1"/>
  <c r="AH37" i="4"/>
  <c r="AH73" i="4" s="1"/>
  <c r="AH118" i="3"/>
  <c r="AH40" i="4" s="1"/>
  <c r="AJ53" i="3"/>
  <c r="AJ60" i="3"/>
  <c r="AJ67" i="3"/>
  <c r="AF68" i="4"/>
  <c r="AF72" i="4" s="1"/>
  <c r="AK67" i="2"/>
  <c r="AM75" i="2"/>
  <c r="AO73" i="2"/>
  <c r="AN74" i="2"/>
  <c r="AN149" i="2" s="1"/>
  <c r="AN17" i="4" s="1"/>
  <c r="AO49" i="2"/>
  <c r="AP48" i="2"/>
  <c r="AN57" i="2"/>
  <c r="AM58" i="2"/>
  <c r="AN40" i="2"/>
  <c r="AN41" i="2" s="1"/>
  <c r="AO32" i="2"/>
  <c r="AO33" i="2" s="1"/>
  <c r="AI28" i="3"/>
  <c r="AK55" i="3"/>
  <c r="AK58" i="3" s="1"/>
  <c r="AK122" i="3" s="1"/>
  <c r="AK44" i="4" s="1"/>
  <c r="AL48" i="3"/>
  <c r="AK51" i="3"/>
  <c r="AK121" i="3" s="1"/>
  <c r="AK62" i="3"/>
  <c r="AK65" i="3" s="1"/>
  <c r="AK123" i="3" s="1"/>
  <c r="AK45" i="4" s="1"/>
  <c r="AL65" i="2"/>
  <c r="AL66" i="2" s="1"/>
  <c r="AL148" i="2" s="1"/>
  <c r="AL16" i="4" s="1"/>
  <c r="AM89" i="2"/>
  <c r="AL90" i="2"/>
  <c r="AL154" i="2" s="1"/>
  <c r="AL22" i="4" s="1"/>
  <c r="AN82" i="2"/>
  <c r="AM83" i="2"/>
  <c r="AM153" i="2" s="1"/>
  <c r="AK129" i="2"/>
  <c r="AJ130" i="2"/>
  <c r="AJ26" i="3"/>
  <c r="AJ115" i="3" s="1"/>
  <c r="AL105" i="2"/>
  <c r="AK106" i="2"/>
  <c r="AK156" i="2" s="1"/>
  <c r="AK24" i="4" s="1"/>
  <c r="AG64" i="4"/>
  <c r="AG66" i="4" s="1"/>
  <c r="AK114" i="2"/>
  <c r="AL113" i="2"/>
  <c r="AK25" i="3"/>
  <c r="AK24" i="3"/>
  <c r="AL21" i="3"/>
  <c r="AK22" i="3"/>
  <c r="AL30" i="3"/>
  <c r="AL33" i="3" s="1"/>
  <c r="AL116" i="3" s="1"/>
  <c r="AL38" i="4" s="1"/>
  <c r="AM4" i="3"/>
  <c r="AL37" i="3"/>
  <c r="AL42" i="3" s="1"/>
  <c r="AL117" i="3" s="1"/>
  <c r="AL39" i="4" s="1"/>
  <c r="AL107" i="3"/>
  <c r="AL110" i="3" s="1"/>
  <c r="AL139" i="3" s="1"/>
  <c r="AL97" i="3"/>
  <c r="AL100" i="3"/>
  <c r="AL103" i="3" s="1"/>
  <c r="AL135" i="3" s="1"/>
  <c r="AL121" i="2"/>
  <c r="AK122" i="2"/>
  <c r="AK161" i="2" s="1"/>
  <c r="AI83" i="3"/>
  <c r="AL98" i="2"/>
  <c r="AL155" i="2" s="1"/>
  <c r="AL23" i="4" s="1"/>
  <c r="AM97" i="2"/>
  <c r="AH138" i="2"/>
  <c r="AH6" i="4" s="1"/>
  <c r="AJ29" i="4"/>
  <c r="AI90" i="3"/>
  <c r="AK35" i="3"/>
  <c r="AI137" i="2"/>
  <c r="AI5" i="4" s="1"/>
  <c r="AJ16" i="2"/>
  <c r="AK15" i="2"/>
  <c r="AK7" i="2"/>
  <c r="AK8" i="2" s="1"/>
  <c r="AI76" i="3"/>
  <c r="AJ78" i="3"/>
  <c r="AJ81" i="3" s="1"/>
  <c r="AJ128" i="3" s="1"/>
  <c r="AJ50" i="4" s="1"/>
  <c r="AJ74" i="3"/>
  <c r="AJ127" i="3" s="1"/>
  <c r="AK71" i="3"/>
  <c r="AJ85" i="3"/>
  <c r="AJ88" i="3" s="1"/>
  <c r="AJ129" i="3" s="1"/>
  <c r="AJ51" i="4" s="1"/>
  <c r="AJ70" i="4"/>
  <c r="AJ71" i="4" s="1"/>
  <c r="AK2" i="4"/>
  <c r="AK44" i="3"/>
  <c r="AK23" i="2"/>
  <c r="AK24" i="2" s="1"/>
  <c r="AK25" i="2" s="1"/>
  <c r="AI136" i="2"/>
  <c r="AI4" i="4" s="1"/>
  <c r="AI17" i="2"/>
  <c r="AI135" i="2"/>
  <c r="AI3" i="4" s="1"/>
  <c r="AI9" i="2"/>
  <c r="AH33" i="4" l="1"/>
  <c r="AM144" i="2"/>
  <c r="AM12" i="4" s="1"/>
  <c r="AI165" i="2"/>
  <c r="AI73" i="4"/>
  <c r="AI31" i="4"/>
  <c r="AK157" i="2"/>
  <c r="AK25" i="4" s="1"/>
  <c r="AN42" i="2"/>
  <c r="AN142" i="2"/>
  <c r="AN10" i="4" s="1"/>
  <c r="AO50" i="2"/>
  <c r="AO143" i="2"/>
  <c r="AO11" i="4" s="1"/>
  <c r="AJ162" i="2"/>
  <c r="AJ163" i="2" s="1"/>
  <c r="AI163" i="2"/>
  <c r="AK160" i="2"/>
  <c r="AL140" i="3"/>
  <c r="AL62" i="4" s="1"/>
  <c r="AL61" i="4"/>
  <c r="AJ28" i="4"/>
  <c r="AI142" i="3"/>
  <c r="AJ37" i="4"/>
  <c r="AJ118" i="3"/>
  <c r="AJ40" i="4" s="1"/>
  <c r="AM21" i="4"/>
  <c r="AM59" i="2"/>
  <c r="AM147" i="2"/>
  <c r="AJ49" i="4"/>
  <c r="AJ130" i="3"/>
  <c r="AJ52" i="4" s="1"/>
  <c r="AL57" i="4"/>
  <c r="AL136" i="3"/>
  <c r="AL58" i="4" s="1"/>
  <c r="AK43" i="4"/>
  <c r="AK124" i="3"/>
  <c r="AK46" i="4" s="1"/>
  <c r="AO34" i="2"/>
  <c r="AO141" i="2"/>
  <c r="AN9" i="4"/>
  <c r="AL15" i="4"/>
  <c r="AL150" i="2"/>
  <c r="AL18" i="4" s="1"/>
  <c r="AK60" i="3"/>
  <c r="AK67" i="3"/>
  <c r="AK53" i="3"/>
  <c r="AL67" i="2"/>
  <c r="AN75" i="2"/>
  <c r="AO74" i="2"/>
  <c r="AO149" i="2" s="1"/>
  <c r="AO17" i="4" s="1"/>
  <c r="AP73" i="2"/>
  <c r="AP49" i="2"/>
  <c r="AQ48" i="2"/>
  <c r="AQ49" i="2" s="1"/>
  <c r="AO57" i="2"/>
  <c r="AN58" i="2"/>
  <c r="AO40" i="2"/>
  <c r="AO41" i="2" s="1"/>
  <c r="AP32" i="2"/>
  <c r="AP33" i="2" s="1"/>
  <c r="AG68" i="4"/>
  <c r="AG72" i="4" s="1"/>
  <c r="AJ28" i="3"/>
  <c r="AL51" i="3"/>
  <c r="AL121" i="3" s="1"/>
  <c r="AM48" i="3"/>
  <c r="AL62" i="3"/>
  <c r="AL65" i="3" s="1"/>
  <c r="AL123" i="3" s="1"/>
  <c r="AL45" i="4" s="1"/>
  <c r="AL55" i="3"/>
  <c r="AL58" i="3" s="1"/>
  <c r="AL122" i="3" s="1"/>
  <c r="AL44" i="4" s="1"/>
  <c r="AM65" i="2"/>
  <c r="AM66" i="2" s="1"/>
  <c r="AM148" i="2" s="1"/>
  <c r="AM16" i="4" s="1"/>
  <c r="AO82" i="2"/>
  <c r="AN83" i="2"/>
  <c r="AN153" i="2" s="1"/>
  <c r="AM90" i="2"/>
  <c r="AM154" i="2" s="1"/>
  <c r="AM22" i="4" s="1"/>
  <c r="AN89" i="2"/>
  <c r="AL129" i="2"/>
  <c r="AK130" i="2"/>
  <c r="AH64" i="4"/>
  <c r="AH66" i="4" s="1"/>
  <c r="AL106" i="2"/>
  <c r="AL156" i="2" s="1"/>
  <c r="AL24" i="4" s="1"/>
  <c r="AM105" i="2"/>
  <c r="AL114" i="2"/>
  <c r="AM113" i="2"/>
  <c r="AL23" i="2"/>
  <c r="AL24" i="2" s="1"/>
  <c r="AL25" i="2" s="1"/>
  <c r="AK70" i="4"/>
  <c r="AK71" i="4" s="1"/>
  <c r="AL2" i="4"/>
  <c r="AM30" i="3"/>
  <c r="AM33" i="3" s="1"/>
  <c r="AM116" i="3" s="1"/>
  <c r="AM38" i="4" s="1"/>
  <c r="AN4" i="3"/>
  <c r="AM37" i="3"/>
  <c r="AM42" i="3" s="1"/>
  <c r="AM117" i="3" s="1"/>
  <c r="AM39" i="4" s="1"/>
  <c r="AM100" i="3"/>
  <c r="AM103" i="3" s="1"/>
  <c r="AM135" i="3" s="1"/>
  <c r="AM97" i="3"/>
  <c r="AM107" i="3"/>
  <c r="AM110" i="3" s="1"/>
  <c r="AM139" i="3" s="1"/>
  <c r="AJ83" i="3"/>
  <c r="AN97" i="2"/>
  <c r="AM98" i="2"/>
  <c r="AM155" i="2" s="1"/>
  <c r="AM23" i="4" s="1"/>
  <c r="AJ90" i="3"/>
  <c r="AK16" i="2"/>
  <c r="AL15" i="2"/>
  <c r="AK29" i="4"/>
  <c r="AK26" i="3"/>
  <c r="AK115" i="3" s="1"/>
  <c r="AJ76" i="3"/>
  <c r="AL7" i="2"/>
  <c r="AL8" i="2" s="1"/>
  <c r="AJ137" i="2"/>
  <c r="AJ5" i="4" s="1"/>
  <c r="AJ135" i="2"/>
  <c r="AJ3" i="4" s="1"/>
  <c r="AJ9" i="2"/>
  <c r="AL35" i="3"/>
  <c r="AI138" i="2"/>
  <c r="AI6" i="4" s="1"/>
  <c r="AK74" i="3"/>
  <c r="AK127" i="3" s="1"/>
  <c r="AL71" i="3"/>
  <c r="AK85" i="3"/>
  <c r="AK88" i="3" s="1"/>
  <c r="AK129" i="3" s="1"/>
  <c r="AK51" i="4" s="1"/>
  <c r="AK78" i="3"/>
  <c r="AK81" i="3" s="1"/>
  <c r="AK128" i="3" s="1"/>
  <c r="AK50" i="4" s="1"/>
  <c r="AJ136" i="2"/>
  <c r="AJ4" i="4" s="1"/>
  <c r="AJ17" i="2"/>
  <c r="AL122" i="2"/>
  <c r="AL161" i="2" s="1"/>
  <c r="AM121" i="2"/>
  <c r="AL44" i="3"/>
  <c r="AL24" i="3"/>
  <c r="AL22" i="3"/>
  <c r="AM21" i="3"/>
  <c r="AL25" i="3"/>
  <c r="AI33" i="4" l="1"/>
  <c r="AJ142" i="3"/>
  <c r="AN144" i="2"/>
  <c r="AN12" i="4" s="1"/>
  <c r="AJ73" i="4"/>
  <c r="AJ30" i="4"/>
  <c r="AJ31" i="4" s="1"/>
  <c r="AJ165" i="2"/>
  <c r="AQ50" i="2"/>
  <c r="AQ143" i="2"/>
  <c r="AQ11" i="4" s="1"/>
  <c r="AK28" i="4"/>
  <c r="AO42" i="2"/>
  <c r="AO142" i="2"/>
  <c r="AO10" i="4" s="1"/>
  <c r="AP50" i="2"/>
  <c r="AP143" i="2"/>
  <c r="AP11" i="4" s="1"/>
  <c r="AK162" i="2"/>
  <c r="AK163" i="2" s="1"/>
  <c r="AL157" i="2"/>
  <c r="AL25" i="4" s="1"/>
  <c r="AL160" i="2"/>
  <c r="AM61" i="4"/>
  <c r="AM140" i="3"/>
  <c r="AM62" i="4" s="1"/>
  <c r="AM57" i="4"/>
  <c r="AM136" i="3"/>
  <c r="AM58" i="4" s="1"/>
  <c r="AN59" i="2"/>
  <c r="AN147" i="2"/>
  <c r="AM15" i="4"/>
  <c r="AM150" i="2"/>
  <c r="AM18" i="4" s="1"/>
  <c r="AK49" i="4"/>
  <c r="AK130" i="3"/>
  <c r="AK52" i="4" s="1"/>
  <c r="AK37" i="4"/>
  <c r="AK118" i="3"/>
  <c r="AK40" i="4" s="1"/>
  <c r="AP34" i="2"/>
  <c r="AP141" i="2"/>
  <c r="AN21" i="4"/>
  <c r="AL43" i="4"/>
  <c r="AL124" i="3"/>
  <c r="AL46" i="4" s="1"/>
  <c r="AO9" i="4"/>
  <c r="AL60" i="3"/>
  <c r="AL53" i="3"/>
  <c r="AL67" i="3"/>
  <c r="AM67" i="2"/>
  <c r="AO75" i="2"/>
  <c r="AP74" i="2"/>
  <c r="AP149" i="2" s="1"/>
  <c r="AP17" i="4" s="1"/>
  <c r="AQ73" i="2"/>
  <c r="AQ74" i="2" s="1"/>
  <c r="AQ149" i="2" s="1"/>
  <c r="AQ17" i="4" s="1"/>
  <c r="AO58" i="2"/>
  <c r="AP57" i="2"/>
  <c r="AP40" i="2"/>
  <c r="AP41" i="2" s="1"/>
  <c r="AQ32" i="2"/>
  <c r="AQ33" i="2" s="1"/>
  <c r="AH68" i="4"/>
  <c r="AH72" i="4" s="1"/>
  <c r="AI64" i="4"/>
  <c r="AI66" i="4" s="1"/>
  <c r="AL26" i="3"/>
  <c r="AL115" i="3" s="1"/>
  <c r="AM51" i="3"/>
  <c r="AM121" i="3" s="1"/>
  <c r="AN48" i="3"/>
  <c r="AM62" i="3"/>
  <c r="AM65" i="3" s="1"/>
  <c r="AM123" i="3" s="1"/>
  <c r="AM45" i="4" s="1"/>
  <c r="AM55" i="3"/>
  <c r="AM58" i="3" s="1"/>
  <c r="AM122" i="3" s="1"/>
  <c r="AM44" i="4" s="1"/>
  <c r="AN65" i="2"/>
  <c r="AN66" i="2" s="1"/>
  <c r="AN148" i="2" s="1"/>
  <c r="AN16" i="4" s="1"/>
  <c r="AO89" i="2"/>
  <c r="AN90" i="2"/>
  <c r="AN154" i="2" s="1"/>
  <c r="AN22" i="4" s="1"/>
  <c r="AO83" i="2"/>
  <c r="AO153" i="2" s="1"/>
  <c r="AP82" i="2"/>
  <c r="AL130" i="2"/>
  <c r="AM129" i="2"/>
  <c r="AM114" i="2"/>
  <c r="AN113" i="2"/>
  <c r="AN105" i="2"/>
  <c r="AM106" i="2"/>
  <c r="AM156" i="2" s="1"/>
  <c r="AM24" i="4" s="1"/>
  <c r="AL29" i="4"/>
  <c r="AL78" i="3"/>
  <c r="AL81" i="3" s="1"/>
  <c r="AL128" i="3" s="1"/>
  <c r="AL50" i="4" s="1"/>
  <c r="AL85" i="3"/>
  <c r="AL88" i="3" s="1"/>
  <c r="AL129" i="3" s="1"/>
  <c r="AL51" i="4" s="1"/>
  <c r="AL74" i="3"/>
  <c r="AL127" i="3" s="1"/>
  <c r="AM71" i="3"/>
  <c r="AK76" i="3"/>
  <c r="AM7" i="2"/>
  <c r="AM8" i="2" s="1"/>
  <c r="AK83" i="3"/>
  <c r="AJ138" i="2"/>
  <c r="AJ6" i="4" s="1"/>
  <c r="AM44" i="3"/>
  <c r="AK137" i="2"/>
  <c r="AK5" i="4" s="1"/>
  <c r="AM24" i="3"/>
  <c r="AN21" i="3"/>
  <c r="AM25" i="3"/>
  <c r="AM22" i="3"/>
  <c r="AN121" i="2"/>
  <c r="AM122" i="2"/>
  <c r="AM161" i="2" s="1"/>
  <c r="AK90" i="3"/>
  <c r="AM15" i="2"/>
  <c r="AL16" i="2"/>
  <c r="AN98" i="2"/>
  <c r="AN155" i="2" s="1"/>
  <c r="AN23" i="4" s="1"/>
  <c r="AO97" i="2"/>
  <c r="AO4" i="3"/>
  <c r="AN30" i="3"/>
  <c r="AN33" i="3" s="1"/>
  <c r="AN116" i="3" s="1"/>
  <c r="AN38" i="4" s="1"/>
  <c r="AN37" i="3"/>
  <c r="AN42" i="3" s="1"/>
  <c r="AN117" i="3" s="1"/>
  <c r="AN39" i="4" s="1"/>
  <c r="AN107" i="3"/>
  <c r="AN110" i="3" s="1"/>
  <c r="AN139" i="3" s="1"/>
  <c r="AN100" i="3"/>
  <c r="AN103" i="3" s="1"/>
  <c r="AN135" i="3" s="1"/>
  <c r="AN97" i="3"/>
  <c r="AM23" i="2"/>
  <c r="AM24" i="2" s="1"/>
  <c r="AM25" i="2" s="1"/>
  <c r="AK135" i="2"/>
  <c r="AK3" i="4" s="1"/>
  <c r="AK9" i="2"/>
  <c r="AK28" i="3"/>
  <c r="AK136" i="2"/>
  <c r="AK4" i="4" s="1"/>
  <c r="AK17" i="2"/>
  <c r="AM35" i="3"/>
  <c r="AM2" i="4"/>
  <c r="AL70" i="4"/>
  <c r="AL71" i="4" s="1"/>
  <c r="AO144" i="2" l="1"/>
  <c r="AO12" i="4" s="1"/>
  <c r="AJ33" i="4"/>
  <c r="C22" i="5"/>
  <c r="E67" i="8" s="1"/>
  <c r="C16" i="5"/>
  <c r="E54" i="8" s="1"/>
  <c r="AP42" i="2"/>
  <c r="AP142" i="2"/>
  <c r="AP10" i="4" s="1"/>
  <c r="AK165" i="2"/>
  <c r="AL162" i="2"/>
  <c r="AL30" i="4" s="1"/>
  <c r="AK30" i="4"/>
  <c r="AK31" i="4" s="1"/>
  <c r="AM157" i="2"/>
  <c r="AM25" i="4" s="1"/>
  <c r="AN140" i="3"/>
  <c r="AN62" i="4" s="1"/>
  <c r="AN61" i="4"/>
  <c r="AM160" i="2"/>
  <c r="AL28" i="4"/>
  <c r="AN57" i="4"/>
  <c r="AN136" i="3"/>
  <c r="AN58" i="4" s="1"/>
  <c r="AP9" i="4"/>
  <c r="AN15" i="4"/>
  <c r="AN150" i="2"/>
  <c r="AN18" i="4" s="1"/>
  <c r="AO21" i="4"/>
  <c r="AM43" i="4"/>
  <c r="AM124" i="3"/>
  <c r="AM46" i="4" s="1"/>
  <c r="AQ34" i="2"/>
  <c r="AQ141" i="2"/>
  <c r="AO59" i="2"/>
  <c r="AO147" i="2"/>
  <c r="AK142" i="3"/>
  <c r="AL49" i="4"/>
  <c r="AL130" i="3"/>
  <c r="AL52" i="4" s="1"/>
  <c r="AL37" i="4"/>
  <c r="AL118" i="3"/>
  <c r="AL40" i="4" s="1"/>
  <c r="AK73" i="4"/>
  <c r="AM60" i="3"/>
  <c r="AM53" i="3"/>
  <c r="AM67" i="3"/>
  <c r="AN67" i="2"/>
  <c r="AQ75" i="2"/>
  <c r="AP75" i="2"/>
  <c r="AP58" i="2"/>
  <c r="AQ57" i="2"/>
  <c r="AQ58" i="2" s="1"/>
  <c r="AQ40" i="2"/>
  <c r="AQ41" i="2" s="1"/>
  <c r="AI68" i="4"/>
  <c r="AI72" i="4" s="1"/>
  <c r="AL28" i="3"/>
  <c r="AN62" i="3"/>
  <c r="AN65" i="3" s="1"/>
  <c r="AN123" i="3" s="1"/>
  <c r="AN45" i="4" s="1"/>
  <c r="AO48" i="3"/>
  <c r="AN51" i="3"/>
  <c r="AN121" i="3" s="1"/>
  <c r="AN55" i="3"/>
  <c r="AN58" i="3" s="1"/>
  <c r="AN122" i="3" s="1"/>
  <c r="AN44" i="4" s="1"/>
  <c r="AJ64" i="4"/>
  <c r="AJ66" i="4" s="1"/>
  <c r="AO65" i="2"/>
  <c r="AO66" i="2" s="1"/>
  <c r="AO148" i="2" s="1"/>
  <c r="AO16" i="4" s="1"/>
  <c r="AQ82" i="2"/>
  <c r="AQ83" i="2" s="1"/>
  <c r="AQ153" i="2" s="1"/>
  <c r="AP83" i="2"/>
  <c r="AP153" i="2" s="1"/>
  <c r="AP89" i="2"/>
  <c r="AO90" i="2"/>
  <c r="AO154" i="2" s="1"/>
  <c r="AO22" i="4" s="1"/>
  <c r="AN129" i="2"/>
  <c r="AM130" i="2"/>
  <c r="AO113" i="2"/>
  <c r="AN114" i="2"/>
  <c r="AN106" i="2"/>
  <c r="AN156" i="2" s="1"/>
  <c r="AN24" i="4" s="1"/>
  <c r="AO105" i="2"/>
  <c r="AM29" i="4"/>
  <c r="AN7" i="2"/>
  <c r="AN8" i="2" s="1"/>
  <c r="AN35" i="3"/>
  <c r="AP97" i="2"/>
  <c r="AO98" i="2"/>
  <c r="AO155" i="2" s="1"/>
  <c r="AO23" i="4" s="1"/>
  <c r="AN22" i="3"/>
  <c r="AO21" i="3"/>
  <c r="AN24" i="3"/>
  <c r="AN25" i="3"/>
  <c r="AL83" i="3"/>
  <c r="AK138" i="2"/>
  <c r="AK6" i="4" s="1"/>
  <c r="AP4" i="3"/>
  <c r="AO37" i="3"/>
  <c r="AO42" i="3" s="1"/>
  <c r="AO117" i="3" s="1"/>
  <c r="AO39" i="4" s="1"/>
  <c r="AO30" i="3"/>
  <c r="AO33" i="3" s="1"/>
  <c r="AO116" i="3" s="1"/>
  <c r="AO38" i="4" s="1"/>
  <c r="AO100" i="3"/>
  <c r="AO103" i="3" s="1"/>
  <c r="AO135" i="3" s="1"/>
  <c r="AO97" i="3"/>
  <c r="AO107" i="3"/>
  <c r="AO110" i="3" s="1"/>
  <c r="AO139" i="3" s="1"/>
  <c r="AN122" i="2"/>
  <c r="AN161" i="2" s="1"/>
  <c r="AO121" i="2"/>
  <c r="AM85" i="3"/>
  <c r="AM88" i="3" s="1"/>
  <c r="AM129" i="3" s="1"/>
  <c r="AM51" i="4" s="1"/>
  <c r="AN71" i="3"/>
  <c r="AM78" i="3"/>
  <c r="AM81" i="3" s="1"/>
  <c r="AM128" i="3" s="1"/>
  <c r="AM50" i="4" s="1"/>
  <c r="AM74" i="3"/>
  <c r="AM127" i="3" s="1"/>
  <c r="AN2" i="4"/>
  <c r="AM70" i="4"/>
  <c r="AM71" i="4" s="1"/>
  <c r="AN23" i="2"/>
  <c r="AN24" i="2" s="1"/>
  <c r="AN25" i="2" s="1"/>
  <c r="AL136" i="2"/>
  <c r="AL4" i="4" s="1"/>
  <c r="AL17" i="2"/>
  <c r="AM26" i="3"/>
  <c r="AM115" i="3" s="1"/>
  <c r="AL76" i="3"/>
  <c r="AL137" i="2"/>
  <c r="AL5" i="4" s="1"/>
  <c r="AN44" i="3"/>
  <c r="AM16" i="2"/>
  <c r="AN15" i="2"/>
  <c r="AL135" i="2"/>
  <c r="AL3" i="4" s="1"/>
  <c r="AL9" i="2"/>
  <c r="AL90" i="3"/>
  <c r="AL165" i="2" l="1"/>
  <c r="AK33" i="4"/>
  <c r="AL73" i="4"/>
  <c r="AL142" i="3"/>
  <c r="AL31" i="4"/>
  <c r="AP144" i="2"/>
  <c r="AP12" i="4" s="1"/>
  <c r="AL163" i="2"/>
  <c r="AN157" i="2"/>
  <c r="AN25" i="4" s="1"/>
  <c r="AQ42" i="2"/>
  <c r="AQ142" i="2"/>
  <c r="AQ10" i="4" s="1"/>
  <c r="C15" i="5" s="1"/>
  <c r="E53" i="8" s="1"/>
  <c r="AM162" i="2"/>
  <c r="AM163" i="2" s="1"/>
  <c r="AN160" i="2"/>
  <c r="AM28" i="4"/>
  <c r="AO61" i="4"/>
  <c r="AO140" i="3"/>
  <c r="AO62" i="4" s="1"/>
  <c r="AM49" i="4"/>
  <c r="AM130" i="3"/>
  <c r="AM52" i="4" s="1"/>
  <c r="AP59" i="2"/>
  <c r="AP147" i="2"/>
  <c r="AQ9" i="4"/>
  <c r="AO15" i="4"/>
  <c r="AO150" i="2"/>
  <c r="AO18" i="4" s="1"/>
  <c r="AM37" i="4"/>
  <c r="AM118" i="3"/>
  <c r="AM40" i="4" s="1"/>
  <c r="AO57" i="4"/>
  <c r="AO136" i="3"/>
  <c r="AO58" i="4" s="1"/>
  <c r="AQ21" i="4"/>
  <c r="AN43" i="4"/>
  <c r="AN124" i="3"/>
  <c r="AN46" i="4" s="1"/>
  <c r="AP21" i="4"/>
  <c r="AQ59" i="2"/>
  <c r="AQ147" i="2"/>
  <c r="AN53" i="3"/>
  <c r="AN60" i="3"/>
  <c r="AN67" i="3"/>
  <c r="AO67" i="2"/>
  <c r="AJ68" i="4"/>
  <c r="AJ72" i="4" s="1"/>
  <c r="AK64" i="4"/>
  <c r="AK66" i="4" s="1"/>
  <c r="AO62" i="3"/>
  <c r="AO65" i="3" s="1"/>
  <c r="AO123" i="3" s="1"/>
  <c r="AO45" i="4" s="1"/>
  <c r="AO55" i="3"/>
  <c r="AO58" i="3" s="1"/>
  <c r="AO122" i="3" s="1"/>
  <c r="AO44" i="4" s="1"/>
  <c r="AP48" i="3"/>
  <c r="AO51" i="3"/>
  <c r="AO121" i="3" s="1"/>
  <c r="AP65" i="2"/>
  <c r="AP66" i="2" s="1"/>
  <c r="AP148" i="2" s="1"/>
  <c r="AP16" i="4" s="1"/>
  <c r="AQ89" i="2"/>
  <c r="AQ90" i="2" s="1"/>
  <c r="AQ154" i="2" s="1"/>
  <c r="AQ22" i="4" s="1"/>
  <c r="AP90" i="2"/>
  <c r="AP154" i="2" s="1"/>
  <c r="AP22" i="4" s="1"/>
  <c r="AN130" i="2"/>
  <c r="AO129" i="2"/>
  <c r="AP105" i="2"/>
  <c r="AO106" i="2"/>
  <c r="AO156" i="2" s="1"/>
  <c r="AO24" i="4" s="1"/>
  <c r="AP113" i="2"/>
  <c r="AO114" i="2"/>
  <c r="AN16" i="2"/>
  <c r="AO15" i="2"/>
  <c r="AM137" i="2"/>
  <c r="AM5" i="4" s="1"/>
  <c r="AN74" i="3"/>
  <c r="AN127" i="3" s="1"/>
  <c r="AO71" i="3"/>
  <c r="AN78" i="3"/>
  <c r="AN81" i="3" s="1"/>
  <c r="AN128" i="3" s="1"/>
  <c r="AN50" i="4" s="1"/>
  <c r="AN85" i="3"/>
  <c r="AN88" i="3" s="1"/>
  <c r="AN129" i="3" s="1"/>
  <c r="AN51" i="4" s="1"/>
  <c r="AP121" i="2"/>
  <c r="AO122" i="2"/>
  <c r="AO161" i="2" s="1"/>
  <c r="AO44" i="3"/>
  <c r="AM135" i="2"/>
  <c r="AM3" i="4" s="1"/>
  <c r="AM9" i="2"/>
  <c r="AM90" i="3"/>
  <c r="AL138" i="2"/>
  <c r="AL6" i="4" s="1"/>
  <c r="AM76" i="3"/>
  <c r="AO25" i="3"/>
  <c r="AO24" i="3"/>
  <c r="AO22" i="3"/>
  <c r="AP21" i="3"/>
  <c r="AM136" i="2"/>
  <c r="AM4" i="4" s="1"/>
  <c r="AM17" i="2"/>
  <c r="AO23" i="2"/>
  <c r="AO24" i="2" s="1"/>
  <c r="AO25" i="2" s="1"/>
  <c r="AO2" i="4"/>
  <c r="AN70" i="4"/>
  <c r="AN71" i="4" s="1"/>
  <c r="AN29" i="4"/>
  <c r="AP30" i="3"/>
  <c r="AP33" i="3" s="1"/>
  <c r="AP116" i="3" s="1"/>
  <c r="AP38" i="4" s="1"/>
  <c r="AQ4" i="3"/>
  <c r="AP37" i="3"/>
  <c r="AP42" i="3" s="1"/>
  <c r="AP117" i="3" s="1"/>
  <c r="AP39" i="4" s="1"/>
  <c r="AP97" i="3"/>
  <c r="AP100" i="3"/>
  <c r="AP103" i="3" s="1"/>
  <c r="AP135" i="3" s="1"/>
  <c r="AP107" i="3"/>
  <c r="AP110" i="3" s="1"/>
  <c r="AP139" i="3" s="1"/>
  <c r="AM28" i="3"/>
  <c r="AM83" i="3"/>
  <c r="AO35" i="3"/>
  <c r="AN26" i="3"/>
  <c r="AN115" i="3" s="1"/>
  <c r="AQ97" i="2"/>
  <c r="AQ98" i="2" s="1"/>
  <c r="AQ155" i="2" s="1"/>
  <c r="AQ23" i="4" s="1"/>
  <c r="AP98" i="2"/>
  <c r="AP155" i="2" s="1"/>
  <c r="AP23" i="4" s="1"/>
  <c r="AO7" i="2"/>
  <c r="AO8" i="2" s="1"/>
  <c r="AL64" i="4" l="1"/>
  <c r="AL66" i="4" s="1"/>
  <c r="AM73" i="4"/>
  <c r="AQ144" i="2"/>
  <c r="AQ12" i="4" s="1"/>
  <c r="C17" i="5" s="1"/>
  <c r="AL33" i="4"/>
  <c r="AM30" i="4"/>
  <c r="AM31" i="4" s="1"/>
  <c r="AM165" i="2"/>
  <c r="AO157" i="2"/>
  <c r="AO25" i="4" s="1"/>
  <c r="AN162" i="2"/>
  <c r="AN30" i="4" s="1"/>
  <c r="AP140" i="3"/>
  <c r="AP62" i="4" s="1"/>
  <c r="AP61" i="4"/>
  <c r="AO160" i="2"/>
  <c r="AN28" i="4"/>
  <c r="AP57" i="4"/>
  <c r="AP136" i="3"/>
  <c r="AP58" i="4" s="1"/>
  <c r="AP15" i="4"/>
  <c r="AP150" i="2"/>
  <c r="AP18" i="4" s="1"/>
  <c r="AO43" i="4"/>
  <c r="AO124" i="3"/>
  <c r="AO46" i="4" s="1"/>
  <c r="AM142" i="3"/>
  <c r="AN37" i="4"/>
  <c r="AN118" i="3"/>
  <c r="AN40" i="4" s="1"/>
  <c r="AN49" i="4"/>
  <c r="AN130" i="3"/>
  <c r="AN52" i="4" s="1"/>
  <c r="AQ15" i="4"/>
  <c r="AO67" i="3"/>
  <c r="AO60" i="3"/>
  <c r="AO53" i="3"/>
  <c r="AK68" i="4"/>
  <c r="AK72" i="4" s="1"/>
  <c r="AP67" i="2"/>
  <c r="AP62" i="3"/>
  <c r="AP65" i="3" s="1"/>
  <c r="AP123" i="3" s="1"/>
  <c r="AP45" i="4" s="1"/>
  <c r="AP55" i="3"/>
  <c r="AP58" i="3" s="1"/>
  <c r="AP122" i="3" s="1"/>
  <c r="AP44" i="4" s="1"/>
  <c r="AP51" i="3"/>
  <c r="AP121" i="3" s="1"/>
  <c r="AQ48" i="3"/>
  <c r="AQ65" i="2"/>
  <c r="AQ66" i="2" s="1"/>
  <c r="AQ148" i="2" s="1"/>
  <c r="AQ16" i="4" s="1"/>
  <c r="C21" i="5" s="1"/>
  <c r="E66" i="8" s="1"/>
  <c r="AO130" i="2"/>
  <c r="AP129" i="2"/>
  <c r="AP114" i="2"/>
  <c r="AQ113" i="2"/>
  <c r="AQ114" i="2" s="1"/>
  <c r="AO26" i="3"/>
  <c r="AO115" i="3" s="1"/>
  <c r="AQ105" i="2"/>
  <c r="AQ106" i="2" s="1"/>
  <c r="AQ156" i="2" s="1"/>
  <c r="AQ24" i="4" s="1"/>
  <c r="AP106" i="2"/>
  <c r="AP156" i="2" s="1"/>
  <c r="AP24" i="4" s="1"/>
  <c r="C28" i="5"/>
  <c r="E70" i="8" s="1"/>
  <c r="AM138" i="2"/>
  <c r="AM6" i="4" s="1"/>
  <c r="AN83" i="3"/>
  <c r="AP7" i="2"/>
  <c r="AP8" i="2" s="1"/>
  <c r="AN28" i="3"/>
  <c r="AP23" i="2"/>
  <c r="AP24" i="2" s="1"/>
  <c r="AP25" i="2" s="1"/>
  <c r="AO29" i="4"/>
  <c r="AO74" i="3"/>
  <c r="AO127" i="3" s="1"/>
  <c r="AP71" i="3"/>
  <c r="AO85" i="3"/>
  <c r="AO88" i="3" s="1"/>
  <c r="AO129" i="3" s="1"/>
  <c r="AO51" i="4" s="1"/>
  <c r="AO78" i="3"/>
  <c r="AO81" i="3" s="1"/>
  <c r="AO128" i="3" s="1"/>
  <c r="AO50" i="4" s="1"/>
  <c r="AP15" i="2"/>
  <c r="AO16" i="2"/>
  <c r="AQ30" i="3"/>
  <c r="AQ33" i="3" s="1"/>
  <c r="AQ116" i="3" s="1"/>
  <c r="AQ38" i="4" s="1"/>
  <c r="AQ37" i="3"/>
  <c r="AQ42" i="3" s="1"/>
  <c r="AQ117" i="3" s="1"/>
  <c r="AQ39" i="4" s="1"/>
  <c r="AQ107" i="3"/>
  <c r="AQ110" i="3" s="1"/>
  <c r="AQ139" i="3" s="1"/>
  <c r="AQ100" i="3"/>
  <c r="AQ103" i="3" s="1"/>
  <c r="AQ135" i="3" s="1"/>
  <c r="AQ97" i="3"/>
  <c r="AP24" i="3"/>
  <c r="AP22" i="3"/>
  <c r="AQ21" i="3"/>
  <c r="AP25" i="3"/>
  <c r="AN90" i="3"/>
  <c r="AP35" i="3"/>
  <c r="AO70" i="4"/>
  <c r="AO71" i="4" s="1"/>
  <c r="AP2" i="4"/>
  <c r="AN135" i="2"/>
  <c r="AN3" i="4" s="1"/>
  <c r="AN9" i="2"/>
  <c r="AP44" i="3"/>
  <c r="AN137" i="2"/>
  <c r="AN5" i="4" s="1"/>
  <c r="AP122" i="2"/>
  <c r="AP161" i="2" s="1"/>
  <c r="AQ121" i="2"/>
  <c r="AQ122" i="2" s="1"/>
  <c r="AQ161" i="2" s="1"/>
  <c r="AN76" i="3"/>
  <c r="AN136" i="2"/>
  <c r="AN4" i="4" s="1"/>
  <c r="AN17" i="2"/>
  <c r="AL68" i="4" l="1"/>
  <c r="AL72" i="4" s="1"/>
  <c r="AO28" i="3"/>
  <c r="AN31" i="4"/>
  <c r="AN163" i="2"/>
  <c r="AM33" i="4"/>
  <c r="AO162" i="2"/>
  <c r="AN165" i="2"/>
  <c r="AQ150" i="2"/>
  <c r="AQ18" i="4" s="1"/>
  <c r="C23" i="5" s="1"/>
  <c r="B10" i="6" s="1"/>
  <c r="AA10" i="12" s="1"/>
  <c r="AP157" i="2"/>
  <c r="AP25" i="4" s="1"/>
  <c r="AQ157" i="2"/>
  <c r="AQ25" i="4" s="1"/>
  <c r="AQ160" i="2"/>
  <c r="AO28" i="4"/>
  <c r="AQ61" i="4"/>
  <c r="AQ140" i="3"/>
  <c r="AQ62" i="4" s="1"/>
  <c r="AP160" i="2"/>
  <c r="AO37" i="4"/>
  <c r="AO118" i="3"/>
  <c r="AO40" i="4" s="1"/>
  <c r="AP43" i="4"/>
  <c r="AP124" i="3"/>
  <c r="AP46" i="4" s="1"/>
  <c r="AQ57" i="4"/>
  <c r="AQ136" i="3"/>
  <c r="AQ58" i="4" s="1"/>
  <c r="AN142" i="3"/>
  <c r="AO49" i="4"/>
  <c r="AO130" i="3"/>
  <c r="AO52" i="4" s="1"/>
  <c r="AN73" i="4"/>
  <c r="AP67" i="3"/>
  <c r="AP60" i="3"/>
  <c r="AP53" i="3"/>
  <c r="C26" i="5"/>
  <c r="E68" i="8" s="1"/>
  <c r="AQ67" i="2"/>
  <c r="AQ55" i="3"/>
  <c r="AQ58" i="3" s="1"/>
  <c r="AQ122" i="3" s="1"/>
  <c r="AQ44" i="4" s="1"/>
  <c r="C48" i="5" s="1"/>
  <c r="E60" i="8" s="1"/>
  <c r="AQ51" i="3"/>
  <c r="AQ121" i="3" s="1"/>
  <c r="AQ62" i="3"/>
  <c r="AQ65" i="3" s="1"/>
  <c r="AQ123" i="3" s="1"/>
  <c r="AQ45" i="4" s="1"/>
  <c r="C49" i="5" s="1"/>
  <c r="E61" i="8" s="1"/>
  <c r="C29" i="5"/>
  <c r="AP130" i="2"/>
  <c r="AQ129" i="2"/>
  <c r="AQ130" i="2" s="1"/>
  <c r="AM64" i="4"/>
  <c r="AM66" i="4" s="1"/>
  <c r="AP29" i="4"/>
  <c r="C42" i="5"/>
  <c r="AQ35" i="3"/>
  <c r="AP16" i="2"/>
  <c r="AQ15" i="2"/>
  <c r="AQ16" i="2" s="1"/>
  <c r="AQ24" i="3"/>
  <c r="AQ25" i="3"/>
  <c r="AQ22" i="3"/>
  <c r="AO83" i="3"/>
  <c r="AQ7" i="2"/>
  <c r="AQ8" i="2" s="1"/>
  <c r="AQ9" i="2" s="1"/>
  <c r="AN138" i="2"/>
  <c r="AN6" i="4" s="1"/>
  <c r="AP26" i="3"/>
  <c r="AP115" i="3" s="1"/>
  <c r="AO90" i="3"/>
  <c r="AO137" i="2"/>
  <c r="AO5" i="4" s="1"/>
  <c r="AO135" i="2"/>
  <c r="AO3" i="4" s="1"/>
  <c r="AO9" i="2"/>
  <c r="AO76" i="3"/>
  <c r="AQ23" i="2"/>
  <c r="AQ24" i="2" s="1"/>
  <c r="AQ25" i="2" s="1"/>
  <c r="AQ29" i="4"/>
  <c r="AP70" i="4"/>
  <c r="AP71" i="4" s="1"/>
  <c r="AQ2" i="4"/>
  <c r="AQ70" i="4" s="1"/>
  <c r="AQ71" i="4" s="1"/>
  <c r="C43" i="5"/>
  <c r="D29" i="8" s="1"/>
  <c r="AQ44" i="3"/>
  <c r="AO136" i="2"/>
  <c r="AO4" i="4" s="1"/>
  <c r="AO17" i="2"/>
  <c r="AP78" i="3"/>
  <c r="AP81" i="3" s="1"/>
  <c r="AP128" i="3" s="1"/>
  <c r="AP50" i="4" s="1"/>
  <c r="AP85" i="3"/>
  <c r="AP88" i="3" s="1"/>
  <c r="AP129" i="3" s="1"/>
  <c r="AP51" i="4" s="1"/>
  <c r="AP74" i="3"/>
  <c r="AP127" i="3" s="1"/>
  <c r="AQ71" i="3"/>
  <c r="AO142" i="3" l="1"/>
  <c r="AN33" i="4"/>
  <c r="B19" i="6"/>
  <c r="D28" i="8"/>
  <c r="AO163" i="2"/>
  <c r="AO30" i="4"/>
  <c r="AO31" i="4" s="1"/>
  <c r="AP162" i="2"/>
  <c r="AP30" i="4" s="1"/>
  <c r="AO165" i="2"/>
  <c r="AQ28" i="4"/>
  <c r="AQ162" i="2"/>
  <c r="AQ163" i="2" s="1"/>
  <c r="AP28" i="4"/>
  <c r="AQ43" i="4"/>
  <c r="C47" i="5" s="1"/>
  <c r="E59" i="8" s="1"/>
  <c r="AQ124" i="3"/>
  <c r="AQ46" i="4" s="1"/>
  <c r="C50" i="5" s="1"/>
  <c r="B7" i="6" s="1"/>
  <c r="Z10" i="12" s="1"/>
  <c r="AP49" i="4"/>
  <c r="AP130" i="3"/>
  <c r="AP52" i="4" s="1"/>
  <c r="AP37" i="4"/>
  <c r="AP118" i="3"/>
  <c r="AP40" i="4" s="1"/>
  <c r="AO73" i="4"/>
  <c r="AM68" i="4"/>
  <c r="AM72" i="4" s="1"/>
  <c r="AQ60" i="3"/>
  <c r="AQ67" i="3"/>
  <c r="AQ53" i="3"/>
  <c r="C20" i="5"/>
  <c r="E65" i="8" s="1"/>
  <c r="AP76" i="3"/>
  <c r="C62" i="5"/>
  <c r="AD10" i="12" s="1"/>
  <c r="C61" i="5"/>
  <c r="E82" i="8" s="1"/>
  <c r="AP90" i="3"/>
  <c r="AQ137" i="2"/>
  <c r="AQ5" i="4" s="1"/>
  <c r="C34" i="5"/>
  <c r="E72" i="8" s="1"/>
  <c r="AP137" i="2"/>
  <c r="AP5" i="4" s="1"/>
  <c r="C66" i="5"/>
  <c r="AF10" i="12" s="1"/>
  <c r="C65" i="5"/>
  <c r="E83" i="8" s="1"/>
  <c r="AQ135" i="2"/>
  <c r="AQ3" i="4" s="1"/>
  <c r="AQ26" i="3"/>
  <c r="AQ115" i="3" s="1"/>
  <c r="AQ136" i="2"/>
  <c r="AQ4" i="4" s="1"/>
  <c r="AQ17" i="2"/>
  <c r="AQ165" i="2" s="1"/>
  <c r="C27" i="5"/>
  <c r="E69" i="8" s="1"/>
  <c r="C30" i="5"/>
  <c r="AC10" i="12" s="1"/>
  <c r="AO138" i="2"/>
  <c r="AO6" i="4" s="1"/>
  <c r="AO33" i="4" s="1"/>
  <c r="AN64" i="4"/>
  <c r="AN66" i="4" s="1"/>
  <c r="AP83" i="3"/>
  <c r="AQ78" i="3"/>
  <c r="AQ81" i="3" s="1"/>
  <c r="AQ128" i="3" s="1"/>
  <c r="AQ50" i="4" s="1"/>
  <c r="C54" i="5" s="1"/>
  <c r="E78" i="8" s="1"/>
  <c r="AQ85" i="3"/>
  <c r="AQ88" i="3" s="1"/>
  <c r="AQ129" i="3" s="1"/>
  <c r="AQ51" i="4" s="1"/>
  <c r="C55" i="5" s="1"/>
  <c r="E79" i="8" s="1"/>
  <c r="AQ74" i="3"/>
  <c r="AQ127" i="3" s="1"/>
  <c r="C14" i="5"/>
  <c r="E52" i="8" s="1"/>
  <c r="AP28" i="3"/>
  <c r="AP135" i="2"/>
  <c r="AP3" i="4" s="1"/>
  <c r="AP9" i="2"/>
  <c r="AP136" i="2"/>
  <c r="AP4" i="4" s="1"/>
  <c r="AP17" i="2"/>
  <c r="AO64" i="4" l="1"/>
  <c r="AO66" i="4" s="1"/>
  <c r="AO68" i="4" s="1"/>
  <c r="AO72" i="4" s="1"/>
  <c r="AP163" i="2"/>
  <c r="AP142" i="3"/>
  <c r="C33" i="5"/>
  <c r="E71" i="8" s="1"/>
  <c r="AP165" i="2"/>
  <c r="AQ30" i="4"/>
  <c r="AQ31" i="4" s="1"/>
  <c r="AP31" i="4"/>
  <c r="C9" i="5"/>
  <c r="D21" i="8" s="1"/>
  <c r="C10" i="5"/>
  <c r="D22" i="8" s="1"/>
  <c r="AQ37" i="4"/>
  <c r="AQ118" i="3"/>
  <c r="AQ40" i="4" s="1"/>
  <c r="AP73" i="4"/>
  <c r="AQ49" i="4"/>
  <c r="AQ130" i="3"/>
  <c r="AQ52" i="4" s="1"/>
  <c r="C56" i="5" s="1"/>
  <c r="AN68" i="4"/>
  <c r="AN72" i="4" s="1"/>
  <c r="AP138" i="2"/>
  <c r="AP6" i="4" s="1"/>
  <c r="AQ76" i="3"/>
  <c r="AQ138" i="2"/>
  <c r="AQ6" i="4" s="1"/>
  <c r="AQ90" i="3"/>
  <c r="AQ83" i="3"/>
  <c r="AQ28" i="3"/>
  <c r="C35" i="5" l="1"/>
  <c r="E73" i="8" s="1"/>
  <c r="C36" i="5"/>
  <c r="AE10" i="12" s="1"/>
  <c r="AP33" i="4"/>
  <c r="AQ142" i="3"/>
  <c r="AQ64" i="4" s="1"/>
  <c r="AQ66" i="4" s="1"/>
  <c r="AQ73" i="4"/>
  <c r="C3" i="5" s="1"/>
  <c r="Q10" i="12" s="1"/>
  <c r="AQ33" i="4"/>
  <c r="C11" i="5"/>
  <c r="D23" i="8" s="1"/>
  <c r="B6" i="6"/>
  <c r="AP64" i="4"/>
  <c r="AP66" i="4" s="1"/>
  <c r="C53" i="5"/>
  <c r="E77" i="8" s="1"/>
  <c r="C8" i="5"/>
  <c r="D19" i="8" s="1"/>
  <c r="B8" i="6" l="1"/>
  <c r="Y10" i="12"/>
  <c r="C38" i="5"/>
  <c r="AP68" i="4"/>
  <c r="AP72" i="4" s="1"/>
  <c r="C68" i="5"/>
  <c r="B11" i="6"/>
  <c r="C41" i="5"/>
  <c r="D27" i="8" s="1"/>
  <c r="B12" i="6" l="1"/>
  <c r="AB10" i="12"/>
  <c r="C70" i="5"/>
  <c r="B18" i="6"/>
  <c r="B20" i="6" s="1"/>
  <c r="B2" i="6"/>
  <c r="W10" i="12" s="1"/>
  <c r="C44" i="5"/>
  <c r="B3" i="6" s="1"/>
  <c r="X10" i="12" s="1"/>
  <c r="B4" i="6" l="1"/>
  <c r="B14" i="6" s="1"/>
  <c r="AQ68" i="4"/>
  <c r="AQ72" i="4" s="1"/>
  <c r="C2" i="5" s="1"/>
  <c r="C4" i="5" l="1"/>
  <c r="D182" i="10" s="1"/>
  <c r="R10" i="12" s="1"/>
  <c r="D181" i="10"/>
  <c r="P1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 Liane</author>
  </authors>
  <commentList>
    <comment ref="A11" authorId="0" shapeId="0" xr:uid="{00000000-0006-0000-0000-000001000000}">
      <text>
        <r>
          <rPr>
            <sz val="9"/>
            <color rgb="FF000000"/>
            <rFont val="Tahoma"/>
            <family val="2"/>
          </rPr>
          <t>Dette er året planleggingen av prosjektet starter opp, dvs. det første året kostnader ved prosjektet påløper</t>
        </r>
      </text>
    </comment>
    <comment ref="A12" authorId="0" shapeId="0" xr:uid="{00000000-0006-0000-0000-000002000000}">
      <text>
        <r>
          <rPr>
            <sz val="9"/>
            <color rgb="FF000000"/>
            <rFont val="Tahoma"/>
            <family val="2"/>
          </rPr>
          <t>Dette er det året tiltaket settes i drift, dvs. det første året tiltaket gir nyttevirkninger.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Njøs, Cecilie</author>
    <author>Gro Liane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4" authorId="1" shapeId="0" xr:uid="{00000000-0006-0000-0100-000002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5" authorId="1" shapeId="0" xr:uid="{FCC30143-036D-47FE-B0CD-598459A438B7}">
      <text>
        <r>
          <rPr>
            <sz val="9"/>
            <color rgb="FF000000"/>
            <rFont val="Tahoma"/>
            <family val="2"/>
          </rPr>
          <t xml:space="preserve">Svaret på dette spørsmålet er nyttig tilleggsinformasjon til søknaden, men påverkar ikkje berekning av netto noverdi
</t>
        </r>
      </text>
    </comment>
    <comment ref="A12" authorId="0" shapeId="0" xr:uid="{00000000-0006-0000-0100-000004000000}">
      <text>
        <r>
          <rPr>
            <sz val="9"/>
            <color indexed="81"/>
            <rFont val="Tahoma"/>
            <family val="2"/>
          </rPr>
          <t>Oppgi årlig gjennomsnitt over hele tiltakets levetid</t>
        </r>
      </text>
    </comment>
    <comment ref="A13" authorId="1" shapeId="0" xr:uid="{00000000-0006-0000-0100-000005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29" authorId="0" shapeId="0" xr:uid="{00000000-0006-0000-0100-000006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1" shapeId="0" xr:uid="{00000000-0006-0000-0100-000007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37" authorId="0" shapeId="0" xr:uid="{00000000-0006-0000-0100-000008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38" authorId="1" shapeId="0" xr:uid="{00000000-0006-0000-0100-000009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54" authorId="0" shapeId="0" xr:uid="{F486C7CD-2DE3-44E0-8576-233C770D7579}">
      <text>
        <r>
          <rPr>
            <sz val="9"/>
            <color indexed="81"/>
            <rFont val="Tahoma"/>
            <family val="2"/>
          </rPr>
          <t>Oppgi årlig 
gjennomsnitt over hele tiltakets levetid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5" authorId="1" shapeId="0" xr:uid="{7699237B-952B-48B1-B95E-6362471DE1C4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62" authorId="0" shapeId="0" xr:uid="{5E07D3BB-CBDD-4A2F-9C04-C4038B053415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63" authorId="1" shapeId="0" xr:uid="{6C57D8B4-D57C-4C63-A18C-DAB192A10554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79" authorId="0" shapeId="0" xr:uid="{00000000-0006-0000-0100-00000A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80" authorId="1" shapeId="0" xr:uid="{00000000-0006-0000-0100-00000B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86" authorId="0" shapeId="0" xr:uid="{00000000-0006-0000-0100-00000C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87" authorId="1" shapeId="0" xr:uid="{00000000-0006-0000-0100-00000D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95" authorId="1" shapeId="0" xr:uid="{00000000-0006-0000-0100-00000E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103" authorId="1" shapeId="0" xr:uid="{00000000-0006-0000-0100-00000F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10" authorId="0" shapeId="0" xr:uid="{00000000-0006-0000-0100-000010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118" authorId="0" shapeId="0" xr:uid="{00000000-0006-0000-0100-000011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119" authorId="1" shapeId="0" xr:uid="{00000000-0006-0000-0100-000012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126" authorId="0" shapeId="0" xr:uid="{00000000-0006-0000-0100-000013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127" authorId="1" shapeId="0" xr:uid="{00000000-0006-0000-0100-000014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 Liane</author>
  </authors>
  <commentList>
    <comment ref="A4" authorId="0" shapeId="0" xr:uid="{00000000-0006-0000-0200-000001000000}">
      <text>
        <r>
          <rPr>
            <sz val="9"/>
            <color rgb="FF000000"/>
            <rFont val="Tahoma"/>
            <family val="2"/>
          </rPr>
          <t>Her skal alle kostnader knyttet til å utvikle og planlegge et nytt system registreres.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1" authorId="0" shapeId="0" xr:uid="{00000000-0006-0000-0200-000002000000}">
      <text>
        <r>
          <rPr>
            <sz val="9"/>
            <color rgb="FF000000"/>
            <rFont val="Tahoma"/>
            <family val="2"/>
          </rPr>
          <t>Dette er kostnad knyttet til å implementere nye systemer i virksomheten.</t>
        </r>
      </text>
    </comment>
    <comment ref="A16" authorId="0" shapeId="0" xr:uid="{00000000-0006-0000-0200-000003000000}">
      <text>
        <r>
          <rPr>
            <sz val="9"/>
            <color rgb="FF000000"/>
            <rFont val="Tahoma"/>
            <family val="2"/>
          </rPr>
          <t>Dette inkluderer opplæringskostnader som er nødvendig for å ta i bruk nye systemer.</t>
        </r>
      </text>
    </comment>
    <comment ref="A30" authorId="0" shapeId="0" xr:uid="{00000000-0006-0000-0200-000004000000}">
      <text>
        <r>
          <rPr>
            <sz val="9"/>
            <color rgb="FF000000"/>
            <rFont val="Tahoma"/>
            <family val="2"/>
          </rPr>
          <t>Dette inkluderer økning i drifts- og vedlikeholdskostnad som følge av tiltaket.</t>
        </r>
      </text>
    </comment>
    <comment ref="A37" authorId="0" shapeId="0" xr:uid="{00000000-0006-0000-0200-000005000000}">
      <text>
        <r>
          <rPr>
            <sz val="9"/>
            <color rgb="FF000000"/>
            <rFont val="Tahoma"/>
            <family val="2"/>
          </rPr>
          <t>Denne kostnadsposten inkluderer kostnader knyttet til organisasjonsendringer som oppstår som følge av tiltaket.</t>
        </r>
      </text>
    </comment>
  </commentList>
</comments>
</file>

<file path=xl/sharedStrings.xml><?xml version="1.0" encoding="utf-8"?>
<sst xmlns="http://schemas.openxmlformats.org/spreadsheetml/2006/main" count="735" uniqueCount="356">
  <si>
    <t xml:space="preserve">Medfinansieringsordninga for digitaliseringsprosjekt </t>
  </si>
  <si>
    <t>1 Generell informasjon</t>
  </si>
  <si>
    <t>Verksemd</t>
  </si>
  <si>
    <t>Namn på prosjektet</t>
  </si>
  <si>
    <t xml:space="preserve">Namnet til verksemda </t>
  </si>
  <si>
    <t>Overordna departement</t>
  </si>
  <si>
    <t>Kontaktperson for søknaden (prosjektleiar)</t>
  </si>
  <si>
    <t>Namn</t>
  </si>
  <si>
    <t xml:space="preserve">Stilling </t>
  </si>
  <si>
    <t>Telefon mobil</t>
  </si>
  <si>
    <t xml:space="preserve">E-post </t>
  </si>
  <si>
    <t>Verksemda stadfestar at</t>
  </si>
  <si>
    <t xml:space="preserve">Kryss av </t>
  </si>
  <si>
    <t>øvste leiar i verksemda har godkjent søknaden.</t>
  </si>
  <si>
    <t>overordna departement har fått kopi av søknaden.</t>
  </si>
  <si>
    <t>andre statlege verksemder som er samarbeidspartar eller som får vesentlege gevinstar (&gt; 100 000 per år) er involvert i utarbeiding av søknaden.</t>
  </si>
  <si>
    <t>andre statlege verksemder som er samarbeidspartar eller som får vesentlege gevinstar er orientert om søknaden.</t>
  </si>
  <si>
    <t>2 Søknadsbeløp</t>
  </si>
  <si>
    <t>Samla beløp det vert søkt om</t>
  </si>
  <si>
    <t>3 Prosjektkostnad og planlagt finansiering</t>
  </si>
  <si>
    <t>Finansieringskjelde</t>
  </si>
  <si>
    <t>Totalt</t>
  </si>
  <si>
    <t>Denne ordninga</t>
  </si>
  <si>
    <t xml:space="preserve">Verksemda sitt eige budsjett </t>
  </si>
  <si>
    <t xml:space="preserve">Anna finansiering (oppgi namn på eksterne verksemder/kommunar) </t>
  </si>
  <si>
    <t xml:space="preserve">Samla prosjektkostnad </t>
  </si>
  <si>
    <t>4 Bakgrunn og formål</t>
  </si>
  <si>
    <t>Beskriv kort noverande situasjon og framtidig situasjon og kva behov prosjektet skal dekke. Kva er formålet med prosjektet (eks. effektivisering, kvalitetsforbetring, nye tenester)?</t>
  </si>
  <si>
    <t>5 Konseptval</t>
  </si>
  <si>
    <t>6 Digitaliseringsstrategien</t>
  </si>
  <si>
    <t>Lenkje: Én digital offentlig sektor</t>
  </si>
  <si>
    <t>7 Digitaliseringsrundskrivet sine føringar</t>
  </si>
  <si>
    <t>Beskriv kort korleis prosjektet vil ta omsyn til aktuelle krav og tilrådingar i digitaliseringsrundskrivet.</t>
  </si>
  <si>
    <t>Set brukaren i sentrum</t>
  </si>
  <si>
    <t>Lenkje: Digitaliseringsrundskrivet</t>
  </si>
  <si>
    <t>Beskriving</t>
  </si>
  <si>
    <t xml:space="preserve">Legg til rette for gjenbruk og vidarebruk av informasjon </t>
  </si>
  <si>
    <t>Følgjer opp informasjonssikkerheit</t>
  </si>
  <si>
    <t>Følgjer krav om arkitektur og standardar</t>
  </si>
  <si>
    <t>8 Produkta i prosjektet</t>
  </si>
  <si>
    <t>Skriv kort kva hovudprodukt prosjektet skal levere. Produkta kan til dømes vere nytt elektronisk saksbehandlingssystem, e-læringsplattform eller sjølvbeteningsløysingar. For å legge til fleire linjer, marker rad og hold CTRL og trykk +.</t>
  </si>
  <si>
    <t>Produkt</t>
  </si>
  <si>
    <t xml:space="preserve">9 Interessentar </t>
  </si>
  <si>
    <t>Nemn dei viktigaste interne og eksterne interessentane for prosjektet, og kva interessa består i. For å legge til fleire linjer, marker rad og hold CTRL og trykk +.</t>
  </si>
  <si>
    <t xml:space="preserve">Interessent </t>
  </si>
  <si>
    <t xml:space="preserve">Kva interesse har desse i prosjektet? </t>
  </si>
  <si>
    <t>(namn på verksemd o.l.)</t>
  </si>
  <si>
    <t>(f.eks. gevinsteigar, samarbeidspart, premissgivar osv.)</t>
  </si>
  <si>
    <t>10 Avhengigheiter</t>
  </si>
  <si>
    <t>Beskriv kort interne og eksterne avhengigheiter prosjektet har (t.d. til andre prosjekt, interne og eksterne leveransar, endringar i lover og forskrifter, felleskomponentar m.v.)</t>
  </si>
  <si>
    <t>11 Fasar og hovedleveransar</t>
  </si>
  <si>
    <t>BP</t>
  </si>
  <si>
    <t>Leveranse</t>
  </si>
  <si>
    <t>Måned/år</t>
  </si>
  <si>
    <t>BP2</t>
  </si>
  <si>
    <t xml:space="preserve">Når prosjektet har oppstart </t>
  </si>
  <si>
    <t>BP3</t>
  </si>
  <si>
    <t>Gjennomføringsfasen startar</t>
  </si>
  <si>
    <t>Milepåle/hovudleveranse</t>
  </si>
  <si>
    <t>BP4</t>
  </si>
  <si>
    <t>Gjennomføringsfasen er avslutta</t>
  </si>
  <si>
    <t>BP5</t>
  </si>
  <si>
    <t>12 Oppsummer den samfunnsøkonomiske lønsemda av prosjektet</t>
  </si>
  <si>
    <t>Her skal den samfunnsøkonomiske analysen oppsummerast. Sjå kapittel 6 i rettleiar. For utfylling av konsekvensar av ikkje-prissette verknader, bruk følgjande skala: Lågaste verdi – – – – = 1, 0 = 5, Høgaste verdi + + + + = 9. Det er berre talet som skal fyllast inn her. For å legge til fleire linjer, marker rad og hold CTRL og trykk +.</t>
  </si>
  <si>
    <t xml:space="preserve">Netto noverdi av prissette verknader </t>
  </si>
  <si>
    <t>Netto noverdi per investert krone i offentleg sektor</t>
  </si>
  <si>
    <t>Konsekvensen av ikkje-prissette verknader:</t>
  </si>
  <si>
    <t>Ikkje-prissett verknad 1</t>
  </si>
  <si>
    <t>(Hent frå fane 'Sentrale føresetnader'. Konsekvens på skala fra 1 til 9)</t>
  </si>
  <si>
    <t>Ikkje-prissett verknad 2</t>
  </si>
  <si>
    <t>…</t>
  </si>
  <si>
    <t>Ikkje-prissett verknad 3</t>
  </si>
  <si>
    <t>Ikkje-prissett verknad 4</t>
  </si>
  <si>
    <t>Ikkje-prissett verknad 5</t>
  </si>
  <si>
    <t>Samla vurdering av usikkerheit knytt til den samfunnsøkonomiske lønsemda av prosjektet</t>
  </si>
  <si>
    <t>Prissette nytteverknader</t>
  </si>
  <si>
    <t>Namn på verknad</t>
  </si>
  <si>
    <r>
      <t>Beskriv verknaden, kvifor/ korleis verknaden oppstår</t>
    </r>
    <r>
      <rPr>
        <b/>
        <sz val="9"/>
        <color rgb="FF000000"/>
        <rFont val="Arial"/>
        <family val="2"/>
      </rPr>
      <t xml:space="preserve"> </t>
    </r>
  </si>
  <si>
    <t>Vis grunnlaget for prissettinga</t>
  </si>
  <si>
    <t xml:space="preserve">Noverdi i kroner </t>
  </si>
  <si>
    <t>Tidsinnsparingar (spesifiser kvar innsparinga oppstår – ei linje for kvart område)</t>
  </si>
  <si>
    <t>Eks. 100 saker à 30 min. innspart tid*timepris</t>
  </si>
  <si>
    <t>Reduksjon i drift- og vedlikehaldskostnadar</t>
  </si>
  <si>
    <t>Auka inntekter</t>
  </si>
  <si>
    <t>Sum</t>
  </si>
  <si>
    <t>Prissatte kostnadsvirkninger</t>
  </si>
  <si>
    <t>Investeringskostnader i verksemda</t>
  </si>
  <si>
    <t>Drift- og vedlikehaldskostnadar som følgje av nye system</t>
  </si>
  <si>
    <t xml:space="preserve">Endrings- og omstillingskostnadar </t>
  </si>
  <si>
    <t xml:space="preserve">Netto nytte i eiga verksemd (prissette nytteverknader minus varige kostnader med ny løysing </t>
  </si>
  <si>
    <t>Dette er anslag som skal bli vidare foredla i gevinstrealiseringsplanen.</t>
  </si>
  <si>
    <t>A Prissette nytteverknader. Kr/år.</t>
  </si>
  <si>
    <t>B Varige drifts- og vedlikehalds-kostnadar ny løysing. Kr/år.</t>
  </si>
  <si>
    <t>Netto nytte (A minus B)</t>
  </si>
  <si>
    <t xml:space="preserve">Ikkje-prissette (kvalitative) verknader i eiga verksemd </t>
  </si>
  <si>
    <t>(sjå tabell 2, 3 og 10 i «Veileder for utfylling av søknad». Oppgje gjerne tal som underbyggjer vurderingane.</t>
  </si>
  <si>
    <t>For å legge til fleire linjer, marker rad og hold CTRL og trykk +.</t>
  </si>
  <si>
    <t>Beskriv verknaden, kvifor/korleis verknaden oppstår og føresetnader for dette</t>
  </si>
  <si>
    <t>Prissette nytteverknader i andre statlege verksemder</t>
  </si>
  <si>
    <t>Beskriv verknaden, kvifor/korleis verknaden oppstår</t>
  </si>
  <si>
    <t>Vis grunnlaget for  prissettinga</t>
  </si>
  <si>
    <t>Kven oppstår verknaden for?*</t>
  </si>
  <si>
    <t>Noverdi i kroner</t>
  </si>
  <si>
    <t xml:space="preserve"> * Skil mellom ulike statlege verksemder (ei linje for kvar om mogleg)</t>
  </si>
  <si>
    <t>Prissette kostnadsverknader i andre statlege verksemder</t>
  </si>
  <si>
    <t>Kven oppstår verknaden for?</t>
  </si>
  <si>
    <t>Prissette nytteverknader i kommunar, hos innbyggjarar og næringsliv</t>
  </si>
  <si>
    <t>Prissette kostnadsverknader i kommunar, hos innbyggjarar og næringsliv</t>
  </si>
  <si>
    <t xml:space="preserve">Ikkje-prissette (kvalitative) verknader </t>
  </si>
  <si>
    <t>(sjå tabell 9 i «Veileder for forenkla samfunnsøkonomisk analyse». Oppgje gjerne tal som underbyggjer vurderingane.</t>
  </si>
  <si>
    <t>Kven oppstår nytteverknaden for?</t>
  </si>
  <si>
    <t xml:space="preserve">Her skal det gjerast greie for usikkerheita knytt til nytte- og kostnadsverknadane kartlagt ovanfor. Både prissette og ikkje-prissette verknader skal vurderast. </t>
  </si>
  <si>
    <t>Usikkerheit knytt til interne verknader i verksemda</t>
  </si>
  <si>
    <t>Gje ei kort grunngjeving for vurdering av usikkerheit. Oppgje gjerne tal som underbyggjer vurderingane.</t>
  </si>
  <si>
    <r>
      <t xml:space="preserve">Oppgje om usikkerheita knytt til verknaden blir vurdert som </t>
    </r>
    <r>
      <rPr>
        <b/>
        <i/>
        <sz val="11"/>
        <color rgb="FF000000"/>
        <rFont val="Arial"/>
        <family val="2"/>
      </rPr>
      <t>låg</t>
    </r>
    <r>
      <rPr>
        <b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middels</t>
    </r>
    <r>
      <rPr>
        <b/>
        <sz val="11"/>
        <color rgb="FF000000"/>
        <rFont val="Arial"/>
        <family val="2"/>
      </rPr>
      <t xml:space="preserve"> eller </t>
    </r>
    <r>
      <rPr>
        <b/>
        <i/>
        <sz val="11"/>
        <color rgb="FF000000"/>
        <rFont val="Arial"/>
        <family val="2"/>
      </rPr>
      <t>høg</t>
    </r>
  </si>
  <si>
    <t>Usikkerheit knytt til andre verknader</t>
  </si>
  <si>
    <t>Gje en kort grunngjeving for vurdering av usikkerheit. Oppgje føresetnader for å kunne realisere gevinstane. Oppgje gjerne tal som underbyggjer vurderingane</t>
  </si>
  <si>
    <t>Samla vurdering av usikkerheit i den samfunnsøkonomiske lønsemda i prosjektet (overfør til søknadsskjema).</t>
  </si>
  <si>
    <r>
      <t xml:space="preserve">Oppgje om usikkerheit knytt til lønsemda blir vurdert som </t>
    </r>
    <r>
      <rPr>
        <b/>
        <i/>
        <sz val="11"/>
        <color rgb="FF000000"/>
        <rFont val="Arial"/>
        <family val="2"/>
      </rPr>
      <t>låg</t>
    </r>
    <r>
      <rPr>
        <b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middels</t>
    </r>
    <r>
      <rPr>
        <b/>
        <sz val="11"/>
        <color rgb="FF000000"/>
        <rFont val="Arial"/>
        <family val="2"/>
      </rPr>
      <t xml:space="preserve"> eller </t>
    </r>
    <r>
      <rPr>
        <b/>
        <i/>
        <sz val="11"/>
        <color rgb="FF000000"/>
        <rFont val="Arial"/>
        <family val="2"/>
      </rPr>
      <t>høg</t>
    </r>
  </si>
  <si>
    <t>Betydning cellefarger:</t>
  </si>
  <si>
    <t>Skriv inn føresetnader</t>
  </si>
  <si>
    <t>Standard føresetnader - endring i føresetnader må grunngjevast</t>
  </si>
  <si>
    <t>Beregninger &amp; resultater</t>
  </si>
  <si>
    <t>Resultater som skal registreres i søknadsskjema</t>
  </si>
  <si>
    <t>Hvilket år er det i år?</t>
  </si>
  <si>
    <t>Årstall</t>
  </si>
  <si>
    <t>Informasjon om digitaliseringsprosjektet</t>
  </si>
  <si>
    <t>Svar</t>
  </si>
  <si>
    <t>Svarformat</t>
  </si>
  <si>
    <t>Hva heter prosjektet?</t>
  </si>
  <si>
    <t>Hva er oppstartsåret for prosjektet?</t>
  </si>
  <si>
    <t>Når settes tiltaket i drift?</t>
  </si>
  <si>
    <t>Tiltakets siste leveår</t>
  </si>
  <si>
    <t>Standard forutsetninger</t>
  </si>
  <si>
    <t>Kalkulasjonsrente</t>
  </si>
  <si>
    <t>Prosent (f.eks. "4")</t>
  </si>
  <si>
    <t>Hensikta med kalkulasjonsrenta er å kunne samanlikne og summere nytte- og kostnadsverknader som er påløpt i ulike tidspunkt i analyseperioden.</t>
  </si>
  <si>
    <t>Timepris arbeid</t>
  </si>
  <si>
    <t>Kroner per time</t>
  </si>
  <si>
    <t>Timepris fritid</t>
  </si>
  <si>
    <t>Timepris fritid er estimert basert på snitt månadsløn frå SSB for ein heltidsansatt i statleg sektor med høgskuleutdanning med fråtrekk for skatt.</t>
  </si>
  <si>
    <t>Reallønnsvekst</t>
  </si>
  <si>
    <t xml:space="preserve">Forventet reallønnsvekst skal settes lik forventet årlig vekst i BNP per innbygger </t>
  </si>
  <si>
    <t>Tiltakets levetid</t>
  </si>
  <si>
    <t>År (10 år er normen vi bruker for sammenligning av prosjekt)</t>
  </si>
  <si>
    <t>Grunngjeving for endring av standard føresetnader</t>
  </si>
  <si>
    <t xml:space="preserve">Registrer prissette nytteverknader for eigen verksemd </t>
  </si>
  <si>
    <t>Tidsbesparing i verksemda</t>
  </si>
  <si>
    <t>Skriv inn</t>
  </si>
  <si>
    <t>Kor stor tidsbesparing oppnår ein per år med tiltaket?</t>
  </si>
  <si>
    <t>Tal timar</t>
  </si>
  <si>
    <t>Frå kva år realiserast tidsbesparinga?</t>
  </si>
  <si>
    <t>Årstal</t>
  </si>
  <si>
    <t>Berekning av årleg nytteeffekt</t>
  </si>
  <si>
    <t>I kroner</t>
  </si>
  <si>
    <t>Berekning av reduksjon i skattefinansieringskostnad</t>
  </si>
  <si>
    <t>"</t>
  </si>
  <si>
    <t>Reduksjon i drift- og vedlikehaldskostnader i verksemda</t>
  </si>
  <si>
    <t>Kor stor reduksjon i årlege drift- og vedlikehaldskostnader oppnår ein?</t>
  </si>
  <si>
    <t>Frå kva år realiserast kostnadsbesparinga?</t>
  </si>
  <si>
    <t>Auka inntekter i verksemda (for verksemder med inntekter av tenesteproduksjon)</t>
  </si>
  <si>
    <t>Forventa auke i årleg inntekt</t>
  </si>
  <si>
    <t>Frå kva årstal realiserast auka inntekt?</t>
  </si>
  <si>
    <t>Registrer nytteverknader i andre statlege verksemder</t>
  </si>
  <si>
    <t>Tidsbesparing i andre statlege verksemder</t>
  </si>
  <si>
    <t>Reduksjon i drift- og vedlikehaldskostnader i andre statlege verksemder</t>
  </si>
  <si>
    <t>Fra kva år realiserast kostnadsbesparinga?</t>
  </si>
  <si>
    <t>Auka inntekter i andre statlege verksemder (for verksemder med inntekter av tenesteproduksjon)</t>
  </si>
  <si>
    <t>Registrer nytteverknader for kommunal sektor</t>
  </si>
  <si>
    <t>Tidsbesparing i kommunal sektor</t>
  </si>
  <si>
    <t>Reduksjon i drift- og vedlikehaldskostnader i kommunal sektor</t>
  </si>
  <si>
    <t>Frå kva år realiserast kostnadsbesparing?</t>
  </si>
  <si>
    <t>Auka inntekter i kommunal sektor (for verksemder med inntekter av tenesteproduksjon)</t>
  </si>
  <si>
    <t>Venta auke i årlg inntekt</t>
  </si>
  <si>
    <t>Registrer nytteverknader i privat næringsliv</t>
  </si>
  <si>
    <t>Tidsbesparing i privat næringsliv</t>
  </si>
  <si>
    <t>Kor stor tidsbesparing oppnår ein med tiltaket i privat næringsliv?</t>
  </si>
  <si>
    <t>I kva år realiserast tidsbesparinga?</t>
  </si>
  <si>
    <t>Reduksjon i drift- og vedlikehaldskostnader i privat næringsliv</t>
  </si>
  <si>
    <t>Kor stor reduksjon i årlege drift- og vedlikehaldskostnader oppnår ein i privat næringsliv?</t>
  </si>
  <si>
    <t>I kva år realiserast kostnadsbesparinga?</t>
  </si>
  <si>
    <t>Øvrig nytteverknad i privat næringsliv 1</t>
  </si>
  <si>
    <t>Kva er namnet på nytteverknaden?</t>
  </si>
  <si>
    <t>Tekstbeskrivelse</t>
  </si>
  <si>
    <t>Kor stor årleg gevinst oppnår ein?</t>
  </si>
  <si>
    <t>I kva år realiserast gevinsten?</t>
  </si>
  <si>
    <t>Øvrig nytteverknad i privat næringsliv 2</t>
  </si>
  <si>
    <t>Registrer nytteverknader for privatpersoner</t>
  </si>
  <si>
    <t>Tidsbesparing for privatpersoner</t>
  </si>
  <si>
    <t>Kor stor tidsbesparing oppnår ein med tiltaket for privatpersoner per år?</t>
  </si>
  <si>
    <t xml:space="preserve">Øvrig nytteverknad for privatpersoner 1 </t>
  </si>
  <si>
    <t>Øvrig nytteverknad for privatpersoner 2</t>
  </si>
  <si>
    <t>Oppsummering av nytteverknader</t>
  </si>
  <si>
    <t>Nytteverknader i verksemda</t>
  </si>
  <si>
    <t>Tallformat</t>
  </si>
  <si>
    <t>Auka inntekter i verksemda</t>
  </si>
  <si>
    <t>Sum nytte - verksemda</t>
  </si>
  <si>
    <t>Nytteverknader i andre statlege virksomheter</t>
  </si>
  <si>
    <t>Auka inntekter i andre statlege virksomheter</t>
  </si>
  <si>
    <t>Sum nytte - andre statlege virksomheter</t>
  </si>
  <si>
    <t>Nytteverknader i kommunal sektor</t>
  </si>
  <si>
    <t>Auka inntekter i kommunal sektor</t>
  </si>
  <si>
    <t>Sum nytte - kommunal sektor</t>
  </si>
  <si>
    <t>Nytteverknader i privat næringsliv</t>
  </si>
  <si>
    <t>Sum nytte - privat næringsliv</t>
  </si>
  <si>
    <t>Nytteverknader for privatpersoner</t>
  </si>
  <si>
    <t>Sum nytte - privatpersoner</t>
  </si>
  <si>
    <t>Reduksjon i skattefinansieringskostnad</t>
  </si>
  <si>
    <t>Registrer prissatte kostnadsverknader i verksemda</t>
  </si>
  <si>
    <t>Investeringskostnader for verksemda</t>
  </si>
  <si>
    <t>Systemutviklings- og planleggingskostnader</t>
  </si>
  <si>
    <t>Tidsbruk internt til forprosjekt, planlegging og systemutvikling</t>
  </si>
  <si>
    <t>Antall timer</t>
  </si>
  <si>
    <t>Kostnad private konsulenttenester til forprosjekt, planlegging og systemutvikling</t>
  </si>
  <si>
    <t>Øvrige kostnader knytt til forprosjekt, planlegging og systemutvikling</t>
  </si>
  <si>
    <t>Kostnad knytt til innkjøp av nytt system eller oppgradering  (hardware og software)</t>
  </si>
  <si>
    <t>Implementeringskostnader</t>
  </si>
  <si>
    <t>Tidsbruk internt til installasjon, migrering og tilpasninger</t>
  </si>
  <si>
    <t>Kostnad private konsulenttenester til installasjon, migrering og tilpasninger</t>
  </si>
  <si>
    <t>Øvrige kostnader knytt til installasjon, migrering og tilpasninger</t>
  </si>
  <si>
    <t>Opplæringskostnader for bruk av nytt IKT-system</t>
  </si>
  <si>
    <t>Tidsbruk internt til opplæring</t>
  </si>
  <si>
    <t>Kostnader private konsulenttenester knytt til opplæring</t>
  </si>
  <si>
    <t>Øvrige kostnader knytt til opplæring</t>
  </si>
  <si>
    <t>Årleg investeringskostnad</t>
  </si>
  <si>
    <t>Berekning av auka skattefinansieringskostnad</t>
  </si>
  <si>
    <t>Drifts- og vedlikehaldskostnader - nytt system</t>
  </si>
  <si>
    <t>Tidsbruk i det offentlege til drift- og vedlikehald av nytt IKT-system</t>
  </si>
  <si>
    <t>Øvrige drifts- og vedlikehaldskostnader i tilknytning til nytt system</t>
  </si>
  <si>
    <t>Årleg drifts og vedlikehaldskostnad - nytt system</t>
  </si>
  <si>
    <t>Endrings- og omstillingskostnader i verksemda</t>
  </si>
  <si>
    <t>Tidsbruk knytt til planlegging av organisasjonsendringar</t>
  </si>
  <si>
    <t>Tidsbruk knytt til kurs og opplæringstiltak til endra arbeidsoppgaver for tilsette</t>
  </si>
  <si>
    <t>Øvrig tidsbruk knytt til endring- og omstilling</t>
  </si>
  <si>
    <t>Øvrige kostnader knytt til endring- og omstilling</t>
  </si>
  <si>
    <t>Årleg endrings- og omstillingskostnad</t>
  </si>
  <si>
    <t>Registrer kostnadsverknader i andre statlige virksomheter</t>
  </si>
  <si>
    <t>Investeringskostnader i andre statlige virksomheter</t>
  </si>
  <si>
    <t>Tidsbruk for å etablere nye systemer</t>
  </si>
  <si>
    <t>Øvrige investeringskostnader i nye systemer eller oppgradering av systemer</t>
  </si>
  <si>
    <t>aukae drifts- og vedlikehaldskostnader</t>
  </si>
  <si>
    <t>Tidsbruk i det offentlege til drift- og vedlikehald av nye systemer</t>
  </si>
  <si>
    <t>Øvrige  drifts- og vedlikehaldskostnader i tilknytning til nye systemer</t>
  </si>
  <si>
    <t>Drift og vedlikehald av nye systemløysingar</t>
  </si>
  <si>
    <t>Endrings- og omstillingskostnader</t>
  </si>
  <si>
    <t xml:space="preserve">Tidsbruk knytt til endring- og omstilling </t>
  </si>
  <si>
    <t>Årleg endrings- og omstillingskostnader</t>
  </si>
  <si>
    <t>Registrer kostnadsverknader i kommunal sektor</t>
  </si>
  <si>
    <t>Investeringskostnader i kommunal sektor</t>
  </si>
  <si>
    <t>aukae drifts- og vedlikehaldskostnader i kommunal sektor</t>
  </si>
  <si>
    <t>Endrings- og omstillingskostnader i kommunal sektor</t>
  </si>
  <si>
    <t>Registrer kostnadsverknader i privat næringsliv</t>
  </si>
  <si>
    <t>Investeringskostnad i privat næringsliv</t>
  </si>
  <si>
    <t>Investering i nye systemer eller oppgradering av systemer</t>
  </si>
  <si>
    <t>aukae drifts- og vedlikehaldskostnader i privat næringsliv</t>
  </si>
  <si>
    <t>Endrings- og omstillingskostnader i privat næringsliv</t>
  </si>
  <si>
    <t>Tidsbruk knytt til endring- og omstilling</t>
  </si>
  <si>
    <t>Årleg kostnad</t>
  </si>
  <si>
    <t>Registrer kostnadsverknader for privatpersoner</t>
  </si>
  <si>
    <t>Endrings- og omstillingskostnader for privatpersoner</t>
  </si>
  <si>
    <t>Auka tidsbruk for privatpersoner</t>
  </si>
  <si>
    <t>Øvrige kostnader for privatpersoner</t>
  </si>
  <si>
    <t>Oppsummering kostnadsverknader</t>
  </si>
  <si>
    <t>kostnadsverknader i verksemda</t>
  </si>
  <si>
    <t>Sum kostnad - i verksemda</t>
  </si>
  <si>
    <t>kostnadsverknader i andre statlige virksomheter</t>
  </si>
  <si>
    <t>Sum kostnad - i andre statlige virksomheter</t>
  </si>
  <si>
    <t>kostnadsverknader i kommunal sektor</t>
  </si>
  <si>
    <t>Sum kostnad - kommunal sektor</t>
  </si>
  <si>
    <t>kostnadsverknader i privat næringsliv</t>
  </si>
  <si>
    <t>Sum kostnad - privat næringsliv</t>
  </si>
  <si>
    <t>kostnadsverknader for privatpersoner</t>
  </si>
  <si>
    <t>Sum kostnad - privatpersoner</t>
  </si>
  <si>
    <t>Auke i skattefinanseringskostnad</t>
  </si>
  <si>
    <t>Prissatte nyttevirkninger</t>
  </si>
  <si>
    <t>Sum nyttevirkninger</t>
  </si>
  <si>
    <t>Endring i skattefinansieringskostnad</t>
  </si>
  <si>
    <t>Sum kostnadsvirkninger</t>
  </si>
  <si>
    <t>Netto nytte før neddiskontering</t>
  </si>
  <si>
    <t>Hjelpestørrelse (nr.år i analyseperioden)</t>
  </si>
  <si>
    <t>Hjelpestørrelse (diskonteringsfaktor)</t>
  </si>
  <si>
    <t>Netto nåverdi per år</t>
  </si>
  <si>
    <t>Nåverdi investeringskostnad offentlig sektor per år</t>
  </si>
  <si>
    <t>Netto noverdi av tiltaket</t>
  </si>
  <si>
    <t>noverdi</t>
  </si>
  <si>
    <t>Noverdi investeringskostnad i offentlig sektor</t>
  </si>
  <si>
    <t>Netto noverdi av tiltaket per krone investert i offentlig sektor</t>
  </si>
  <si>
    <t>Noverdi av prissette verknader</t>
  </si>
  <si>
    <t>Rapportering til KMD</t>
  </si>
  <si>
    <t>Nettovirkning i egen virksomhet</t>
  </si>
  <si>
    <t>Nettovirkninger i andre statlige virksomheter</t>
  </si>
  <si>
    <t>Nettovirkninger i kommunal sektor</t>
  </si>
  <si>
    <t>SUM</t>
  </si>
  <si>
    <t>Intern sjekk - potensielt kutt i budsjett</t>
  </si>
  <si>
    <t>Rapportering KMD</t>
  </si>
  <si>
    <t>P360</t>
  </si>
  <si>
    <t>Prosjekt</t>
  </si>
  <si>
    <t>Departement</t>
  </si>
  <si>
    <t>Kategori 1 eller 2</t>
  </si>
  <si>
    <t>Digrådet</t>
  </si>
  <si>
    <t>Stimulab</t>
  </si>
  <si>
    <t>Målgruppe</t>
  </si>
  <si>
    <t>Intern eller tverrgåande</t>
  </si>
  <si>
    <t>Delfinansiering</t>
  </si>
  <si>
    <t>Søknadsbeløp</t>
  </si>
  <si>
    <t>Samla prosjektkostnad</t>
  </si>
  <si>
    <t>Eige budsjett</t>
  </si>
  <si>
    <t>Anna finansiering</t>
  </si>
  <si>
    <t>Andel medfinansiering</t>
  </si>
  <si>
    <t>Netto noverdi av prissette verknader</t>
  </si>
  <si>
    <t>Noverdi investeringskostnad i offentleg sektor</t>
  </si>
  <si>
    <t>Netto noverdi pr investert krone i offentleg sektor</t>
  </si>
  <si>
    <t>Usikkerheit</t>
  </si>
  <si>
    <t>Oppstartsår</t>
  </si>
  <si>
    <t>Tiltak sett i drift år</t>
  </si>
  <si>
    <t>Varigheit mnd</t>
  </si>
  <si>
    <t>Sum nytte privat næringsliv</t>
  </si>
  <si>
    <t>Sum kostnad privat næringsliv</t>
  </si>
  <si>
    <t>Sum nytt privatpersoner</t>
  </si>
  <si>
    <t>Sum kostnad privatpersoner</t>
  </si>
  <si>
    <t>Manuell inntasting</t>
  </si>
  <si>
    <t>KS er involvert i utarbeiding av søknaden (dersom fylkeskommunar og/eller kommunar er gevinsteigarar). KS skal ha minst 2 ukers frist til å uttale seg, og uttale skal følge søknaden.  Kontaktadresse: digiprosjekter@ks.no</t>
  </si>
  <si>
    <t>Byggjer inn arkiveringsfunksjonar</t>
  </si>
  <si>
    <t>Byggjer inn personvern</t>
  </si>
  <si>
    <t>Sikrar digital inkludering</t>
  </si>
  <si>
    <t>Kor stor del av den reduserte tidsbruken gir utslag på budsjetta for verksemda? (t.d. i form av reduserte årsverk)</t>
  </si>
  <si>
    <t>Kva alternative konsept er vurdert og kva er grunngjevinga for det valde konseptet? Gjer spesielt greie for korleis moglege innsparingar i eiga verksemd er vurdert.</t>
  </si>
  <si>
    <t>Prosjektet er avslutta og sluttrapport er levert til Digdir</t>
  </si>
  <si>
    <r>
      <t>1.</t>
    </r>
    <r>
      <rPr>
        <b/>
        <sz val="7"/>
        <color rgb="FF000000"/>
        <rFont val="Arial"/>
        <family val="2"/>
      </rPr>
      <t xml:space="preserve">    </t>
    </r>
    <r>
      <rPr>
        <b/>
        <sz val="13"/>
        <color rgb="FF000000"/>
        <rFont val="Arial"/>
        <family val="2"/>
      </rPr>
      <t>Interne verknader i verksemda</t>
    </r>
  </si>
  <si>
    <r>
      <t>2.</t>
    </r>
    <r>
      <rPr>
        <b/>
        <sz val="7"/>
        <color rgb="FF000000"/>
        <rFont val="Arial"/>
        <family val="2"/>
      </rPr>
      <t xml:space="preserve">    </t>
    </r>
    <r>
      <rPr>
        <b/>
        <sz val="13"/>
        <color rgb="FF000000"/>
        <rFont val="Arial"/>
        <family val="2"/>
      </rPr>
      <t>Andre verknader (verknader for andre statlege verksemder, kommunar, privat næringsliv, privatpersonar eller samfunnet generelt)</t>
    </r>
  </si>
  <si>
    <r>
      <t>3.</t>
    </r>
    <r>
      <rPr>
        <b/>
        <sz val="7"/>
        <color rgb="FF000000"/>
        <rFont val="Arial"/>
        <family val="2"/>
      </rPr>
      <t xml:space="preserve">    </t>
    </r>
    <r>
      <rPr>
        <b/>
        <sz val="13"/>
        <color rgb="FF000000"/>
        <rFont val="Arial"/>
        <family val="2"/>
      </rPr>
      <t>Beskrive usikkerheit knytt til verknader</t>
    </r>
  </si>
  <si>
    <t>Kvantum</t>
  </si>
  <si>
    <t>Einingsverdi</t>
  </si>
  <si>
    <t>Samfunnsøkonomisk verdi av verknaden</t>
  </si>
  <si>
    <t>Lager sourcingstrategi</t>
  </si>
  <si>
    <t>Personvern ved bruk av sosiale medium i kommunikasjon med innbyggjarane</t>
  </si>
  <si>
    <t>Bruker digital postkasse til innbyggjarar</t>
  </si>
  <si>
    <t>Grenseoverskridende tenester</t>
  </si>
  <si>
    <t>Tek i bruk digital innkjøpsprosess</t>
  </si>
  <si>
    <t>Velger skytenester</t>
  </si>
  <si>
    <t>Sjå kapittel 5 i «Rettleiar for utfylling av søknad om medfinansiering».</t>
  </si>
  <si>
    <t>Økt kvalitet fordi…</t>
  </si>
  <si>
    <t>(eksempel)</t>
  </si>
  <si>
    <t>Kundane</t>
  </si>
  <si>
    <t>Middels positivt kvantum</t>
  </si>
  <si>
    <t>Stor positiv verdi - 8</t>
  </si>
  <si>
    <t>Høg einingsverdi</t>
  </si>
  <si>
    <t>Auka helse og livskvalitet</t>
  </si>
  <si>
    <t>KDD har fått kopi av søknaden (dersom fylkeskommunar og/eller kommunar er gevinsteigarar).</t>
  </si>
  <si>
    <t>Beskriv kort korleis prosjektet støttar opp under regjeringa sin nasjonale digtaliseringsstrategi 2024-2030 - Fremtidens digitale Norge</t>
  </si>
  <si>
    <t>Fyll inn forventa beslutningspunkt (BP) og milepålar/hovudleveransar i prosjektet. Sluttrapport må vere levert seinast 1. mars året etter at prosjektet er avslutta. For å legge til fleire linjer, marker rad og hold CTRL og trykk +.
Teksten i tabellen under er døme, fyll inn som formålstenleg for prosjektet deira</t>
  </si>
  <si>
    <t>Godkjend timesats er inntil 1,2 promille av avtalt og reell årslønn, men avgrensa til kr 900 pr time. Eit årsverk vert rekna til 1 695 timer.</t>
  </si>
  <si>
    <r>
      <t xml:space="preserve">Oppgi </t>
    </r>
    <r>
      <rPr>
        <b/>
        <i/>
        <sz val="11"/>
        <color rgb="FF000000"/>
        <rFont val="Arial"/>
        <family val="2"/>
      </rPr>
      <t>i NOK eks. mva.</t>
    </r>
    <r>
      <rPr>
        <i/>
        <sz val="11"/>
        <color rgb="FF000000"/>
        <rFont val="Arial"/>
        <family val="2"/>
      </rPr>
      <t xml:space="preserve"> (Prosjektet må starte opp i 2026 og gå over maksimalt 4 år. Medfinansiering kan gjevast over maksimalt dei 3 første budsjettåra)</t>
    </r>
  </si>
  <si>
    <t>Tek i bruk kunstig intelligens</t>
  </si>
  <si>
    <t>Personvern ved bruk av nettbaserte analyseverktøy</t>
  </si>
  <si>
    <t>Bruker nasjonale felleskomponentar og fellesløysingar (Om de ikkje bruker nasjonale felleskomponentar og/eller -løysingar skal dette forklarast.)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</si>
</sst>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kr&quot;\ * #,##0.00_-;\-&quot;kr&quot;\ * #,##0.00_-;_-&quot;kr&quot;\ * &quot;-&quot;??_-;_-@_-"/>
    <numFmt numFmtId="165" formatCode="&quot; &quot;#,##0&quot; &quot;;&quot; -&quot;#,##0&quot; &quot;;&quot; -&quot;00&quot; &quot;;&quot; &quot;@&quot; &quot;"/>
    <numFmt numFmtId="166" formatCode="&quot; &quot;#,##0.00&quot; &quot;;&quot; -&quot;#,##0.00&quot; &quot;;&quot; -&quot;00&quot; &quot;;&quot; &quot;@&quot; &quot;"/>
    <numFmt numFmtId="167" formatCode="&quot; &quot;#,##0.0&quot; &quot;;&quot; -&quot;#,##0.0&quot; &quot;;&quot; -&quot;00&quot; &quot;;&quot; &quot;@&quot; &quot;"/>
    <numFmt numFmtId="168" formatCode="0&quot; &quot;%"/>
    <numFmt numFmtId="169" formatCode="0.0&quot; &quot;%"/>
    <numFmt numFmtId="170" formatCode="0.0"/>
    <numFmt numFmtId="171" formatCode="#,##0.00_ ;[Red]\-#,##0.00\ "/>
    <numFmt numFmtId="172" formatCode="#,##0_ ;[Red]\-#,##0\ "/>
  </numFmts>
  <fonts count="3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b/>
      <sz val="16"/>
      <color rgb="FF1F4E78"/>
      <name val="Calibri"/>
      <family val="2"/>
    </font>
    <font>
      <b/>
      <sz val="11"/>
      <color rgb="FF5B9BD5"/>
      <name val="Calibri"/>
      <family val="2"/>
    </font>
    <font>
      <b/>
      <i/>
      <sz val="11"/>
      <color rgb="FF1F4E78"/>
      <name val="Calibri"/>
      <family val="2"/>
    </font>
    <font>
      <sz val="9"/>
      <color indexed="81"/>
      <name val="Tahoma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22"/>
      <color rgb="FF000000"/>
      <name val="Arial"/>
      <family val="2"/>
    </font>
    <font>
      <sz val="4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22"/>
      <name val="Arial"/>
      <family val="2"/>
    </font>
    <font>
      <sz val="11"/>
      <name val="Calibri"/>
      <family val="2"/>
    </font>
    <font>
      <b/>
      <sz val="13"/>
      <color rgb="FF000000"/>
      <name val="Arial"/>
      <family val="2"/>
    </font>
    <font>
      <b/>
      <sz val="9"/>
      <color rgb="FF000000"/>
      <name val="Arial"/>
      <family val="2"/>
    </font>
    <font>
      <vertAlign val="superscript"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Calibri"/>
      <family val="2"/>
    </font>
    <font>
      <i/>
      <sz val="10"/>
      <color rgb="FF000000"/>
      <name val="Calibri"/>
      <family val="2"/>
    </font>
    <font>
      <i/>
      <sz val="11"/>
      <name val="Arial"/>
      <family val="2"/>
    </font>
    <font>
      <sz val="10"/>
      <color rgb="FF000000"/>
      <name val="Calibri"/>
      <family val="2"/>
    </font>
    <font>
      <i/>
      <sz val="10"/>
      <name val="Calibri"/>
      <family val="2"/>
    </font>
    <font>
      <i/>
      <sz val="11"/>
      <color rgb="FFFF0000"/>
      <name val="Calibri"/>
      <family val="2"/>
    </font>
    <font>
      <b/>
      <sz val="14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7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9E8FB"/>
      </left>
      <right/>
      <top/>
      <bottom/>
      <diagonal/>
    </border>
    <border>
      <left/>
      <right style="medium">
        <color rgb="FF000066"/>
      </right>
      <top style="medium">
        <color rgb="FF000066"/>
      </top>
      <bottom style="medium">
        <color rgb="FF000066"/>
      </bottom>
      <diagonal/>
    </border>
    <border>
      <left style="medium">
        <color rgb="FF000066"/>
      </left>
      <right/>
      <top/>
      <bottom/>
      <diagonal/>
    </border>
    <border>
      <left style="medium">
        <color rgb="FF000066"/>
      </left>
      <right/>
      <top style="medium">
        <color rgb="FF000066"/>
      </top>
      <bottom style="medium">
        <color rgb="FF000066"/>
      </bottom>
      <diagonal/>
    </border>
    <border>
      <left/>
      <right/>
      <top style="medium">
        <color rgb="FF000066"/>
      </top>
      <bottom style="medium">
        <color rgb="FF000066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2" borderId="0" applyNumberFormat="0" applyFont="0" applyBorder="0" applyAlignment="0" applyProtection="0"/>
    <xf numFmtId="166" fontId="1" fillId="0" borderId="0" applyFont="0" applyFill="0" applyBorder="0" applyAlignment="0" applyProtection="0"/>
    <xf numFmtId="0" fontId="2" fillId="0" borderId="0" applyNumberFormat="0" applyBorder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28">
    <xf numFmtId="0" fontId="0" fillId="0" borderId="0" xfId="0"/>
    <xf numFmtId="0" fontId="3" fillId="3" borderId="1" xfId="0" applyFont="1" applyFill="1" applyBorder="1" applyAlignment="1">
      <alignment horizontal="left" vertical="top"/>
    </xf>
    <xf numFmtId="0" fontId="2" fillId="3" borderId="0" xfId="0" applyFont="1" applyFill="1"/>
    <xf numFmtId="0" fontId="0" fillId="3" borderId="0" xfId="0" applyFill="1"/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6" borderId="2" xfId="0" applyFont="1" applyFill="1" applyBorder="1"/>
    <xf numFmtId="0" fontId="0" fillId="3" borderId="2" xfId="0" applyFill="1" applyBorder="1"/>
    <xf numFmtId="0" fontId="4" fillId="3" borderId="0" xfId="0" applyFont="1" applyFill="1"/>
    <xf numFmtId="0" fontId="5" fillId="3" borderId="0" xfId="0" applyFont="1" applyFill="1"/>
    <xf numFmtId="0" fontId="0" fillId="2" borderId="2" xfId="0" applyFill="1" applyBorder="1" applyAlignment="1" applyProtection="1">
      <alignment horizontal="right"/>
      <protection locked="0"/>
    </xf>
    <xf numFmtId="0" fontId="0" fillId="5" borderId="2" xfId="0" applyFill="1" applyBorder="1" applyAlignment="1">
      <alignment horizontal="right"/>
    </xf>
    <xf numFmtId="0" fontId="0" fillId="4" borderId="2" xfId="0" applyFill="1" applyBorder="1" applyProtection="1">
      <protection locked="0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7" borderId="0" xfId="0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>
      <alignment horizontal="right"/>
    </xf>
    <xf numFmtId="0" fontId="5" fillId="3" borderId="0" xfId="0" applyFont="1" applyFill="1" applyAlignment="1">
      <alignment horizontal="right"/>
    </xf>
    <xf numFmtId="165" fontId="1" fillId="5" borderId="0" xfId="1" applyNumberFormat="1" applyFill="1" applyAlignment="1">
      <alignment horizontal="center"/>
    </xf>
    <xf numFmtId="165" fontId="1" fillId="2" borderId="0" xfId="1" applyNumberFormat="1" applyFill="1" applyAlignment="1" applyProtection="1">
      <alignment horizontal="center" vertical="center"/>
      <protection locked="0"/>
    </xf>
    <xf numFmtId="165" fontId="1" fillId="5" borderId="0" xfId="1" applyNumberFormat="1" applyFill="1"/>
    <xf numFmtId="0" fontId="4" fillId="3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0" fillId="7" borderId="3" xfId="0" applyFill="1" applyBorder="1"/>
    <xf numFmtId="0" fontId="4" fillId="3" borderId="3" xfId="0" applyFont="1" applyFill="1" applyBorder="1" applyAlignment="1">
      <alignment horizontal="left"/>
    </xf>
    <xf numFmtId="0" fontId="0" fillId="3" borderId="3" xfId="0" applyFill="1" applyBorder="1"/>
    <xf numFmtId="165" fontId="1" fillId="3" borderId="0" xfId="1" applyNumberFormat="1" applyFill="1"/>
    <xf numFmtId="165" fontId="1" fillId="3" borderId="0" xfId="1" applyNumberFormat="1" applyFill="1" applyAlignment="1">
      <alignment horizontal="center"/>
    </xf>
    <xf numFmtId="165" fontId="1" fillId="7" borderId="0" xfId="1" applyNumberFormat="1" applyFill="1"/>
    <xf numFmtId="0" fontId="0" fillId="8" borderId="5" xfId="0" applyFill="1" applyBorder="1" applyAlignment="1">
      <alignment horizontal="right"/>
    </xf>
    <xf numFmtId="0" fontId="0" fillId="8" borderId="5" xfId="0" applyFill="1" applyBorder="1" applyAlignment="1">
      <alignment horizontal="center"/>
    </xf>
    <xf numFmtId="0" fontId="0" fillId="8" borderId="6" xfId="0" applyFill="1" applyBorder="1"/>
    <xf numFmtId="0" fontId="7" fillId="8" borderId="1" xfId="0" applyFont="1" applyFill="1" applyBorder="1" applyAlignment="1">
      <alignment horizontal="left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center"/>
    </xf>
    <xf numFmtId="0" fontId="0" fillId="8" borderId="7" xfId="0" applyFill="1" applyBorder="1"/>
    <xf numFmtId="0" fontId="5" fillId="8" borderId="1" xfId="0" applyFont="1" applyFill="1" applyBorder="1" applyAlignment="1">
      <alignment horizontal="left"/>
    </xf>
    <xf numFmtId="0" fontId="5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horizontal="right"/>
    </xf>
    <xf numFmtId="0" fontId="5" fillId="8" borderId="7" xfId="0" applyFont="1" applyFill="1" applyBorder="1" applyAlignment="1">
      <alignment horizontal="right"/>
    </xf>
    <xf numFmtId="0" fontId="0" fillId="8" borderId="1" xfId="0" applyFill="1" applyBorder="1" applyProtection="1">
      <protection locked="0"/>
    </xf>
    <xf numFmtId="165" fontId="0" fillId="8" borderId="0" xfId="4" applyNumberFormat="1" applyFont="1" applyFill="1" applyAlignment="1" applyProtection="1">
      <alignment horizontal="center"/>
      <protection locked="0"/>
    </xf>
    <xf numFmtId="0" fontId="5" fillId="8" borderId="8" xfId="0" applyFont="1" applyFill="1" applyBorder="1" applyAlignment="1">
      <alignment horizontal="left"/>
    </xf>
    <xf numFmtId="0" fontId="0" fillId="8" borderId="9" xfId="0" applyFill="1" applyBorder="1" applyAlignment="1">
      <alignment horizontal="right"/>
    </xf>
    <xf numFmtId="165" fontId="0" fillId="8" borderId="9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0" fontId="0" fillId="8" borderId="11" xfId="0" applyFill="1" applyBorder="1" applyAlignment="1">
      <alignment horizontal="right"/>
    </xf>
    <xf numFmtId="0" fontId="0" fillId="8" borderId="13" xfId="0" applyFill="1" applyBorder="1" applyAlignment="1">
      <alignment horizontal="right"/>
    </xf>
    <xf numFmtId="0" fontId="0" fillId="7" borderId="13" xfId="0" applyFill="1" applyBorder="1"/>
    <xf numFmtId="0" fontId="0" fillId="3" borderId="13" xfId="0" applyFill="1" applyBorder="1"/>
    <xf numFmtId="0" fontId="8" fillId="3" borderId="0" xfId="0" applyFont="1" applyFill="1" applyAlignment="1">
      <alignment horizontal="left"/>
    </xf>
    <xf numFmtId="165" fontId="1" fillId="3" borderId="0" xfId="1" applyNumberFormat="1" applyFill="1" applyAlignment="1" applyProtection="1">
      <alignment horizontal="center"/>
      <protection locked="0"/>
    </xf>
    <xf numFmtId="0" fontId="0" fillId="3" borderId="3" xfId="0" applyFill="1" applyBorder="1" applyAlignment="1">
      <alignment horizontal="left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165" fontId="1" fillId="5" borderId="9" xfId="1" applyNumberFormat="1" applyFill="1" applyBorder="1" applyAlignment="1">
      <alignment horizontal="center"/>
    </xf>
    <xf numFmtId="165" fontId="1" fillId="5" borderId="0" xfId="1" applyNumberFormat="1" applyFill="1" applyAlignment="1" applyProtection="1">
      <alignment horizontal="center"/>
      <protection locked="0"/>
    </xf>
    <xf numFmtId="165" fontId="1" fillId="5" borderId="3" xfId="1" applyNumberFormat="1" applyFill="1" applyBorder="1" applyAlignment="1" applyProtection="1">
      <alignment horizontal="center"/>
      <protection locked="0"/>
    </xf>
    <xf numFmtId="165" fontId="1" fillId="3" borderId="3" xfId="1" applyNumberFormat="1" applyFill="1" applyBorder="1" applyAlignment="1" applyProtection="1">
      <alignment horizontal="center"/>
      <protection locked="0"/>
    </xf>
    <xf numFmtId="165" fontId="0" fillId="5" borderId="9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8" borderId="4" xfId="0" applyFill="1" applyBorder="1"/>
    <xf numFmtId="0" fontId="0" fillId="8" borderId="5" xfId="0" applyFill="1" applyBorder="1" applyAlignment="1">
      <alignment horizontal="left"/>
    </xf>
    <xf numFmtId="165" fontId="1" fillId="8" borderId="5" xfId="1" applyNumberFormat="1" applyFill="1" applyBorder="1" applyAlignment="1">
      <alignment horizontal="center"/>
    </xf>
    <xf numFmtId="165" fontId="1" fillId="8" borderId="6" xfId="1" applyNumberFormat="1" applyFill="1" applyBorder="1" applyAlignment="1">
      <alignment horizontal="center"/>
    </xf>
    <xf numFmtId="0" fontId="0" fillId="8" borderId="0" xfId="0" applyFill="1" applyAlignment="1">
      <alignment horizontal="left"/>
    </xf>
    <xf numFmtId="165" fontId="1" fillId="8" borderId="0" xfId="1" applyNumberFormat="1" applyFill="1" applyAlignment="1">
      <alignment horizontal="center"/>
    </xf>
    <xf numFmtId="165" fontId="1" fillId="8" borderId="7" xfId="1" applyNumberForma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0" fillId="8" borderId="9" xfId="0" applyFill="1" applyBorder="1" applyAlignment="1">
      <alignment horizontal="left"/>
    </xf>
    <xf numFmtId="0" fontId="0" fillId="8" borderId="1" xfId="0" applyFill="1" applyBorder="1"/>
    <xf numFmtId="0" fontId="5" fillId="8" borderId="11" xfId="0" applyFont="1" applyFill="1" applyBorder="1"/>
    <xf numFmtId="0" fontId="0" fillId="8" borderId="11" xfId="0" applyFill="1" applyBorder="1" applyAlignment="1">
      <alignment horizontal="left"/>
    </xf>
    <xf numFmtId="165" fontId="1" fillId="8" borderId="11" xfId="1" applyNumberFormat="1" applyFill="1" applyBorder="1" applyAlignment="1">
      <alignment horizontal="center"/>
    </xf>
    <xf numFmtId="0" fontId="0" fillId="8" borderId="15" xfId="0" applyFill="1" applyBorder="1"/>
    <xf numFmtId="0" fontId="0" fillId="8" borderId="16" xfId="0" applyFill="1" applyBorder="1" applyAlignment="1">
      <alignment horizontal="left"/>
    </xf>
    <xf numFmtId="165" fontId="1" fillId="8" borderId="16" xfId="1" applyNumberFormat="1" applyFill="1" applyBorder="1" applyAlignment="1">
      <alignment horizontal="center"/>
    </xf>
    <xf numFmtId="165" fontId="1" fillId="8" borderId="17" xfId="1" applyNumberFormat="1" applyFill="1" applyBorder="1" applyAlignment="1">
      <alignment horizontal="center"/>
    </xf>
    <xf numFmtId="165" fontId="9" fillId="3" borderId="0" xfId="1" applyNumberFormat="1" applyFont="1" applyFill="1" applyAlignment="1">
      <alignment horizontal="left"/>
    </xf>
    <xf numFmtId="165" fontId="1" fillId="3" borderId="0" xfId="1" applyNumberFormat="1" applyFill="1" applyAlignment="1">
      <alignment horizontal="left"/>
    </xf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 applyAlignment="1">
      <alignment horizontal="center"/>
    </xf>
    <xf numFmtId="165" fontId="1" fillId="5" borderId="0" xfId="1" applyNumberFormat="1" applyFill="1" applyAlignment="1">
      <alignment horizontal="left"/>
    </xf>
    <xf numFmtId="165" fontId="1" fillId="5" borderId="11" xfId="1" applyNumberFormat="1" applyFill="1" applyBorder="1" applyAlignment="1">
      <alignment horizontal="left"/>
    </xf>
    <xf numFmtId="165" fontId="1" fillId="3" borderId="18" xfId="1" applyNumberFormat="1" applyFill="1" applyBorder="1" applyAlignment="1">
      <alignment horizontal="left"/>
    </xf>
    <xf numFmtId="165" fontId="1" fillId="5" borderId="9" xfId="1" applyNumberFormat="1" applyFill="1" applyBorder="1" applyAlignment="1">
      <alignment horizontal="left"/>
    </xf>
    <xf numFmtId="166" fontId="1" fillId="5" borderId="3" xfId="1" applyFill="1" applyBorder="1" applyAlignment="1">
      <alignment horizontal="left"/>
    </xf>
    <xf numFmtId="165" fontId="1" fillId="6" borderId="19" xfId="1" applyNumberFormat="1" applyFill="1" applyBorder="1" applyAlignment="1">
      <alignment horizontal="left"/>
    </xf>
    <xf numFmtId="165" fontId="1" fillId="6" borderId="11" xfId="1" applyNumberFormat="1" applyFill="1" applyBorder="1" applyAlignment="1">
      <alignment horizontal="left"/>
    </xf>
    <xf numFmtId="167" fontId="1" fillId="6" borderId="21" xfId="1" applyNumberFormat="1" applyFill="1" applyBorder="1" applyAlignment="1">
      <alignment horizontal="left"/>
    </xf>
    <xf numFmtId="167" fontId="1" fillId="6" borderId="3" xfId="1" applyNumberFormat="1" applyFill="1" applyBorder="1" applyAlignment="1">
      <alignment horizontal="left"/>
    </xf>
    <xf numFmtId="165" fontId="1" fillId="6" borderId="0" xfId="1" applyNumberFormat="1" applyFill="1" applyAlignment="1">
      <alignment horizontal="left"/>
    </xf>
    <xf numFmtId="165" fontId="0" fillId="3" borderId="0" xfId="0" applyNumberFormat="1" applyFill="1"/>
    <xf numFmtId="1" fontId="0" fillId="3" borderId="0" xfId="0" applyNumberFormat="1" applyFill="1"/>
    <xf numFmtId="165" fontId="1" fillId="6" borderId="9" xfId="1" applyNumberFormat="1" applyFill="1" applyBorder="1" applyAlignment="1">
      <alignment horizontal="left"/>
    </xf>
    <xf numFmtId="165" fontId="1" fillId="5" borderId="18" xfId="1" applyNumberForma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5" fillId="8" borderId="10" xfId="0" applyFont="1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165" fontId="5" fillId="3" borderId="0" xfId="1" applyNumberFormat="1" applyFont="1" applyFill="1"/>
    <xf numFmtId="167" fontId="1" fillId="6" borderId="22" xfId="1" applyNumberFormat="1" applyFill="1" applyBorder="1"/>
    <xf numFmtId="165" fontId="1" fillId="6" borderId="0" xfId="1" applyNumberFormat="1" applyFill="1"/>
    <xf numFmtId="165" fontId="1" fillId="6" borderId="11" xfId="1" applyNumberFormat="1" applyFill="1" applyBorder="1"/>
    <xf numFmtId="165" fontId="1" fillId="3" borderId="18" xfId="1" applyNumberFormat="1" applyFill="1" applyBorder="1"/>
    <xf numFmtId="165" fontId="1" fillId="6" borderId="9" xfId="1" applyNumberFormat="1" applyFill="1" applyBorder="1"/>
    <xf numFmtId="165" fontId="9" fillId="3" borderId="0" xfId="1" applyNumberFormat="1" applyFont="1" applyFill="1"/>
    <xf numFmtId="165" fontId="1" fillId="5" borderId="11" xfId="1" applyNumberFormat="1" applyFill="1" applyBorder="1"/>
    <xf numFmtId="0" fontId="0" fillId="9" borderId="0" xfId="0" applyFill="1"/>
    <xf numFmtId="0" fontId="0" fillId="0" borderId="23" xfId="0" applyBorder="1"/>
    <xf numFmtId="0" fontId="5" fillId="0" borderId="24" xfId="0" applyFont="1" applyBorder="1"/>
    <xf numFmtId="1" fontId="0" fillId="0" borderId="23" xfId="0" applyNumberFormat="1" applyBorder="1"/>
    <xf numFmtId="1" fontId="5" fillId="0" borderId="24" xfId="0" applyNumberFormat="1" applyFont="1" applyBorder="1"/>
    <xf numFmtId="1" fontId="0" fillId="9" borderId="0" xfId="0" applyNumberFormat="1" applyFill="1"/>
    <xf numFmtId="0" fontId="5" fillId="9" borderId="0" xfId="0" applyFont="1" applyFill="1"/>
    <xf numFmtId="0" fontId="11" fillId="9" borderId="0" xfId="0" applyFont="1" applyFill="1"/>
    <xf numFmtId="0" fontId="0" fillId="9" borderId="23" xfId="0" applyFill="1" applyBorder="1"/>
    <xf numFmtId="0" fontId="5" fillId="9" borderId="23" xfId="0" applyFont="1" applyFill="1" applyBorder="1"/>
    <xf numFmtId="165" fontId="1" fillId="10" borderId="0" xfId="1" applyNumberFormat="1" applyFill="1" applyAlignment="1">
      <alignment horizontal="center"/>
    </xf>
    <xf numFmtId="0" fontId="0" fillId="11" borderId="0" xfId="0" applyFill="1" applyAlignment="1">
      <alignment horizontal="right"/>
    </xf>
    <xf numFmtId="0" fontId="0" fillId="11" borderId="0" xfId="0" applyFill="1"/>
    <xf numFmtId="0" fontId="5" fillId="11" borderId="0" xfId="0" applyFont="1" applyFill="1" applyAlignment="1">
      <alignment horizontal="right"/>
    </xf>
    <xf numFmtId="165" fontId="0" fillId="8" borderId="0" xfId="0" applyNumberFormat="1" applyFill="1" applyAlignment="1">
      <alignment horizontal="right"/>
    </xf>
    <xf numFmtId="165" fontId="0" fillId="8" borderId="7" xfId="0" applyNumberFormat="1" applyFill="1" applyBorder="1" applyAlignment="1">
      <alignment horizontal="right"/>
    </xf>
    <xf numFmtId="165" fontId="0" fillId="8" borderId="0" xfId="4" applyNumberFormat="1" applyFont="1" applyFill="1" applyAlignment="1" applyProtection="1">
      <alignment horizontal="right"/>
      <protection locked="0"/>
    </xf>
    <xf numFmtId="165" fontId="0" fillId="8" borderId="11" xfId="0" applyNumberFormat="1" applyFill="1" applyBorder="1" applyAlignment="1">
      <alignment horizontal="right"/>
    </xf>
    <xf numFmtId="0" fontId="0" fillId="8" borderId="14" xfId="0" applyFill="1" applyBorder="1" applyAlignment="1">
      <alignment horizontal="right"/>
    </xf>
    <xf numFmtId="49" fontId="5" fillId="3" borderId="0" xfId="1" applyNumberFormat="1" applyFont="1" applyFill="1" applyAlignment="1">
      <alignment horizontal="center"/>
    </xf>
    <xf numFmtId="165" fontId="1" fillId="6" borderId="25" xfId="1" applyNumberFormat="1" applyFill="1" applyBorder="1" applyAlignment="1">
      <alignment horizontal="left"/>
    </xf>
    <xf numFmtId="165" fontId="1" fillId="6" borderId="25" xfId="1" applyNumberFormat="1" applyFill="1" applyBorder="1"/>
    <xf numFmtId="165" fontId="1" fillId="5" borderId="0" xfId="1" applyNumberFormat="1" applyFill="1" applyAlignment="1"/>
    <xf numFmtId="165" fontId="1" fillId="10" borderId="0" xfId="1" applyNumberFormat="1" applyFill="1" applyAlignment="1"/>
    <xf numFmtId="0" fontId="0" fillId="12" borderId="0" xfId="0" applyFill="1"/>
    <xf numFmtId="165" fontId="1" fillId="5" borderId="11" xfId="1" applyNumberFormat="1" applyFill="1" applyBorder="1" applyAlignment="1">
      <alignment horizontal="center"/>
    </xf>
    <xf numFmtId="165" fontId="1" fillId="3" borderId="18" xfId="1" applyNumberFormat="1" applyFill="1" applyBorder="1" applyAlignment="1">
      <alignment horizontal="center"/>
    </xf>
    <xf numFmtId="166" fontId="1" fillId="5" borderId="3" xfId="1" applyFill="1" applyBorder="1" applyAlignment="1">
      <alignment horizontal="center"/>
    </xf>
    <xf numFmtId="170" fontId="1" fillId="5" borderId="0" xfId="1" applyNumberFormat="1" applyFill="1" applyAlignment="1">
      <alignment horizontal="center"/>
    </xf>
    <xf numFmtId="165" fontId="1" fillId="6" borderId="11" xfId="1" applyNumberForma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14" fillId="0" borderId="32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171" fontId="14" fillId="0" borderId="32" xfId="1" applyNumberFormat="1" applyFont="1" applyBorder="1" applyAlignment="1">
      <alignment vertical="center" wrapText="1"/>
    </xf>
    <xf numFmtId="171" fontId="14" fillId="14" borderId="32" xfId="1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right"/>
    </xf>
    <xf numFmtId="171" fontId="2" fillId="5" borderId="2" xfId="0" applyNumberFormat="1" applyFont="1" applyFill="1" applyBorder="1"/>
    <xf numFmtId="0" fontId="14" fillId="0" borderId="29" xfId="0" applyFont="1" applyBorder="1" applyAlignment="1">
      <alignment vertical="center" wrapText="1"/>
    </xf>
    <xf numFmtId="171" fontId="1" fillId="6" borderId="20" xfId="1" applyNumberFormat="1" applyFill="1" applyBorder="1"/>
    <xf numFmtId="171" fontId="19" fillId="15" borderId="32" xfId="0" applyNumberFormat="1" applyFont="1" applyFill="1" applyBorder="1" applyAlignment="1">
      <alignment vertical="center" wrapText="1"/>
    </xf>
    <xf numFmtId="171" fontId="19" fillId="15" borderId="26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4" fillId="13" borderId="29" xfId="0" applyFont="1" applyFill="1" applyBorder="1" applyAlignment="1">
      <alignment vertical="center" wrapText="1"/>
    </xf>
    <xf numFmtId="171" fontId="14" fillId="15" borderId="32" xfId="0" applyNumberFormat="1" applyFont="1" applyFill="1" applyBorder="1" applyAlignment="1">
      <alignment vertical="center" wrapText="1"/>
    </xf>
    <xf numFmtId="171" fontId="14" fillId="15" borderId="32" xfId="0" applyNumberFormat="1" applyFont="1" applyFill="1" applyBorder="1" applyAlignment="1">
      <alignment horizontal="right" wrapText="1"/>
    </xf>
    <xf numFmtId="171" fontId="14" fillId="15" borderId="32" xfId="1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171" fontId="14" fillId="15" borderId="29" xfId="0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9" fillId="0" borderId="32" xfId="0" applyFont="1" applyBorder="1" applyAlignment="1">
      <alignment vertical="center" wrapText="1"/>
    </xf>
    <xf numFmtId="172" fontId="2" fillId="5" borderId="2" xfId="1" applyNumberFormat="1" applyFont="1" applyFill="1" applyBorder="1"/>
    <xf numFmtId="0" fontId="19" fillId="0" borderId="3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7" fillId="0" borderId="0" xfId="0" applyFont="1" applyAlignment="1">
      <alignment wrapText="1"/>
    </xf>
    <xf numFmtId="171" fontId="0" fillId="0" borderId="0" xfId="1" applyNumberFormat="1" applyFont="1"/>
    <xf numFmtId="1" fontId="0" fillId="0" borderId="0" xfId="0" applyNumberFormat="1"/>
    <xf numFmtId="0" fontId="0" fillId="16" borderId="0" xfId="0" applyFill="1"/>
    <xf numFmtId="0" fontId="27" fillId="16" borderId="0" xfId="0" applyFont="1" applyFill="1" applyAlignment="1">
      <alignment wrapText="1"/>
    </xf>
    <xf numFmtId="1" fontId="27" fillId="16" borderId="0" xfId="0" applyNumberFormat="1" applyFont="1" applyFill="1" applyAlignment="1">
      <alignment wrapText="1"/>
    </xf>
    <xf numFmtId="168" fontId="0" fillId="0" borderId="0" xfId="2" applyFont="1"/>
    <xf numFmtId="0" fontId="0" fillId="17" borderId="0" xfId="0" applyFill="1"/>
    <xf numFmtId="0" fontId="22" fillId="3" borderId="0" xfId="0" applyFont="1" applyFill="1"/>
    <xf numFmtId="169" fontId="1" fillId="4" borderId="2" xfId="2" applyNumberFormat="1" applyFill="1" applyBorder="1" applyProtection="1">
      <protection locked="0"/>
    </xf>
    <xf numFmtId="0" fontId="19" fillId="15" borderId="32" xfId="0" applyFont="1" applyFill="1" applyBorder="1" applyAlignment="1">
      <alignment vertical="center" wrapText="1"/>
    </xf>
    <xf numFmtId="166" fontId="0" fillId="3" borderId="0" xfId="1" applyFont="1" applyFill="1"/>
    <xf numFmtId="0" fontId="28" fillId="3" borderId="0" xfId="0" applyFont="1" applyFill="1" applyAlignment="1">
      <alignment vertical="top"/>
    </xf>
    <xf numFmtId="165" fontId="0" fillId="3" borderId="0" xfId="1" applyNumberFormat="1" applyFont="1" applyFill="1"/>
    <xf numFmtId="165" fontId="30" fillId="3" borderId="0" xfId="1" applyNumberFormat="1" applyFont="1" applyFill="1" applyAlignment="1">
      <alignment vertical="top"/>
    </xf>
    <xf numFmtId="169" fontId="0" fillId="4" borderId="19" xfId="0" applyNumberFormat="1" applyFill="1" applyBorder="1" applyProtection="1">
      <protection locked="0"/>
    </xf>
    <xf numFmtId="0" fontId="0" fillId="3" borderId="53" xfId="0" applyFill="1" applyBorder="1"/>
    <xf numFmtId="0" fontId="0" fillId="3" borderId="54" xfId="0" applyFill="1" applyBorder="1" applyAlignment="1">
      <alignment wrapText="1"/>
    </xf>
    <xf numFmtId="0" fontId="0" fillId="3" borderId="23" xfId="0" applyFill="1" applyBorder="1"/>
    <xf numFmtId="0" fontId="4" fillId="0" borderId="0" xfId="0" applyFont="1" applyAlignment="1">
      <alignment horizontal="left"/>
    </xf>
    <xf numFmtId="0" fontId="32" fillId="0" borderId="0" xfId="0" applyFont="1"/>
    <xf numFmtId="0" fontId="0" fillId="0" borderId="0" xfId="1" applyNumberFormat="1" applyFont="1"/>
    <xf numFmtId="0" fontId="15" fillId="18" borderId="29" xfId="0" applyFont="1" applyFill="1" applyBorder="1" applyAlignment="1">
      <alignment vertical="center" wrapText="1"/>
    </xf>
    <xf numFmtId="0" fontId="15" fillId="18" borderId="32" xfId="0" applyFont="1" applyFill="1" applyBorder="1" applyAlignment="1">
      <alignment horizontal="center" vertical="center" wrapText="1"/>
    </xf>
    <xf numFmtId="0" fontId="14" fillId="18" borderId="29" xfId="0" applyFont="1" applyFill="1" applyBorder="1" applyAlignment="1">
      <alignment wrapText="1"/>
    </xf>
    <xf numFmtId="0" fontId="15" fillId="18" borderId="29" xfId="0" applyFont="1" applyFill="1" applyBorder="1" applyAlignment="1">
      <alignment wrapText="1"/>
    </xf>
    <xf numFmtId="0" fontId="15" fillId="18" borderId="26" xfId="0" applyFont="1" applyFill="1" applyBorder="1" applyAlignment="1">
      <alignment vertical="center" wrapText="1"/>
    </xf>
    <xf numFmtId="0" fontId="15" fillId="18" borderId="28" xfId="0" applyFont="1" applyFill="1" applyBorder="1" applyAlignment="1">
      <alignment vertical="center" wrapText="1"/>
    </xf>
    <xf numFmtId="0" fontId="15" fillId="18" borderId="32" xfId="0" applyFont="1" applyFill="1" applyBorder="1" applyAlignment="1">
      <alignment vertical="center" wrapText="1"/>
    </xf>
    <xf numFmtId="0" fontId="15" fillId="18" borderId="31" xfId="0" applyFont="1" applyFill="1" applyBorder="1" applyAlignment="1">
      <alignment vertical="center" wrapText="1"/>
    </xf>
    <xf numFmtId="0" fontId="15" fillId="18" borderId="26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30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18" borderId="29" xfId="0" applyFont="1" applyFill="1" applyBorder="1" applyAlignment="1">
      <alignment vertical="center" wrapText="1"/>
    </xf>
    <xf numFmtId="0" fontId="15" fillId="13" borderId="31" xfId="0" applyFont="1" applyFill="1" applyBorder="1" applyAlignment="1">
      <alignment vertical="center" wrapText="1"/>
    </xf>
    <xf numFmtId="0" fontId="15" fillId="18" borderId="31" xfId="0" applyFont="1" applyFill="1" applyBorder="1" applyAlignment="1">
      <alignment horizontal="left" vertical="top" wrapText="1"/>
    </xf>
    <xf numFmtId="0" fontId="14" fillId="13" borderId="29" xfId="0" applyFont="1" applyFill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0" fillId="19" borderId="2" xfId="0" applyFill="1" applyBorder="1" applyAlignment="1">
      <alignment horizontal="right"/>
    </xf>
    <xf numFmtId="0" fontId="33" fillId="0" borderId="0" xfId="0" applyFont="1"/>
    <xf numFmtId="0" fontId="14" fillId="0" borderId="0" xfId="0" applyFont="1"/>
    <xf numFmtId="0" fontId="34" fillId="0" borderId="0" xfId="0" applyFont="1"/>
    <xf numFmtId="0" fontId="35" fillId="0" borderId="0" xfId="0" applyFont="1"/>
    <xf numFmtId="0" fontId="36" fillId="0" borderId="0" xfId="7" applyFont="1"/>
    <xf numFmtId="0" fontId="37" fillId="0" borderId="0" xfId="0" applyFont="1"/>
    <xf numFmtId="0" fontId="14" fillId="0" borderId="0" xfId="0" applyFont="1" applyAlignment="1">
      <alignment horizontal="right" vertical="top"/>
    </xf>
    <xf numFmtId="0" fontId="14" fillId="0" borderId="4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0" fontId="19" fillId="0" borderId="0" xfId="0" applyFont="1"/>
    <xf numFmtId="0" fontId="19" fillId="20" borderId="29" xfId="0" applyFont="1" applyFill="1" applyBorder="1" applyAlignment="1">
      <alignment vertical="center" wrapText="1"/>
    </xf>
    <xf numFmtId="0" fontId="19" fillId="20" borderId="32" xfId="0" applyFont="1" applyFill="1" applyBorder="1" applyAlignment="1">
      <alignment vertical="center" wrapText="1"/>
    </xf>
    <xf numFmtId="0" fontId="19" fillId="20" borderId="32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6" fillId="0" borderId="0" xfId="7"/>
    <xf numFmtId="0" fontId="14" fillId="18" borderId="30" xfId="0" applyFont="1" applyFill="1" applyBorder="1" applyAlignment="1">
      <alignment horizontal="left" vertical="center" wrapText="1"/>
    </xf>
    <xf numFmtId="0" fontId="14" fillId="18" borderId="33" xfId="0" applyFont="1" applyFill="1" applyBorder="1" applyAlignment="1">
      <alignment horizontal="left" vertical="center" wrapText="1"/>
    </xf>
    <xf numFmtId="0" fontId="14" fillId="18" borderId="31" xfId="0" applyFont="1" applyFill="1" applyBorder="1" applyAlignment="1">
      <alignment horizontal="left" vertical="center" wrapText="1"/>
    </xf>
    <xf numFmtId="0" fontId="14" fillId="18" borderId="30" xfId="0" applyFont="1" applyFill="1" applyBorder="1" applyAlignment="1">
      <alignment horizontal="left" vertical="top" wrapText="1"/>
    </xf>
    <xf numFmtId="0" fontId="14" fillId="18" borderId="33" xfId="0" applyFont="1" applyFill="1" applyBorder="1" applyAlignment="1">
      <alignment horizontal="left" vertical="top" wrapText="1"/>
    </xf>
    <xf numFmtId="0" fontId="14" fillId="18" borderId="31" xfId="0" applyFont="1" applyFill="1" applyBorder="1" applyAlignment="1">
      <alignment horizontal="left" vertical="top" wrapText="1"/>
    </xf>
    <xf numFmtId="0" fontId="14" fillId="0" borderId="30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5" fillId="13" borderId="30" xfId="0" applyFont="1" applyFill="1" applyBorder="1" applyAlignment="1">
      <alignment horizontal="left" vertical="center" wrapText="1"/>
    </xf>
    <xf numFmtId="0" fontId="15" fillId="13" borderId="33" xfId="0" applyFont="1" applyFill="1" applyBorder="1" applyAlignment="1">
      <alignment horizontal="left" vertical="center" wrapText="1"/>
    </xf>
    <xf numFmtId="0" fontId="15" fillId="13" borderId="31" xfId="0" applyFont="1" applyFill="1" applyBorder="1" applyAlignment="1">
      <alignment horizontal="left" vertical="center" wrapText="1"/>
    </xf>
    <xf numFmtId="0" fontId="15" fillId="13" borderId="30" xfId="0" applyFont="1" applyFill="1" applyBorder="1" applyAlignment="1">
      <alignment vertical="center" wrapText="1"/>
    </xf>
    <xf numFmtId="0" fontId="15" fillId="13" borderId="33" xfId="0" applyFont="1" applyFill="1" applyBorder="1" applyAlignment="1">
      <alignment vertical="center" wrapText="1"/>
    </xf>
    <xf numFmtId="0" fontId="15" fillId="13" borderId="31" xfId="0" applyFont="1" applyFill="1" applyBorder="1" applyAlignment="1">
      <alignment vertical="center" wrapText="1"/>
    </xf>
    <xf numFmtId="0" fontId="17" fillId="0" borderId="3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36" xfId="0" applyFont="1" applyBorder="1" applyAlignment="1">
      <alignment horizontal="left" vertical="top" wrapText="1"/>
    </xf>
    <xf numFmtId="0" fontId="14" fillId="18" borderId="37" xfId="0" applyFont="1" applyFill="1" applyBorder="1" applyAlignment="1">
      <alignment horizontal="left" vertical="center" wrapText="1"/>
    </xf>
    <xf numFmtId="0" fontId="14" fillId="18" borderId="38" xfId="0" applyFont="1" applyFill="1" applyBorder="1" applyAlignment="1">
      <alignment horizontal="left" vertical="center" wrapText="1"/>
    </xf>
    <xf numFmtId="0" fontId="14" fillId="18" borderId="35" xfId="0" applyFont="1" applyFill="1" applyBorder="1" applyAlignment="1">
      <alignment horizontal="left" vertical="center" wrapText="1"/>
    </xf>
    <xf numFmtId="164" fontId="14" fillId="0" borderId="37" xfId="6" applyFont="1" applyFill="1" applyBorder="1" applyAlignment="1">
      <alignment horizontal="center" vertical="center" wrapText="1"/>
    </xf>
    <xf numFmtId="164" fontId="14" fillId="0" borderId="35" xfId="6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9" fillId="13" borderId="30" xfId="0" applyFont="1" applyFill="1" applyBorder="1" applyAlignment="1">
      <alignment vertical="center" wrapText="1"/>
    </xf>
    <xf numFmtId="0" fontId="19" fillId="13" borderId="33" xfId="0" applyFont="1" applyFill="1" applyBorder="1" applyAlignment="1">
      <alignment vertical="center" wrapText="1"/>
    </xf>
    <xf numFmtId="0" fontId="19" fillId="13" borderId="31" xfId="0" applyFont="1" applyFill="1" applyBorder="1" applyAlignment="1">
      <alignment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13" borderId="39" xfId="0" applyFont="1" applyFill="1" applyBorder="1" applyAlignment="1">
      <alignment horizontal="left" vertical="center" wrapText="1"/>
    </xf>
    <xf numFmtId="0" fontId="19" fillId="13" borderId="0" xfId="0" applyFont="1" applyFill="1" applyAlignment="1">
      <alignment horizontal="left" vertical="center" wrapText="1"/>
    </xf>
    <xf numFmtId="0" fontId="14" fillId="18" borderId="27" xfId="0" applyFont="1" applyFill="1" applyBorder="1" applyAlignment="1">
      <alignment vertical="center" wrapText="1"/>
    </xf>
    <xf numFmtId="0" fontId="14" fillId="18" borderId="29" xfId="0" applyFont="1" applyFill="1" applyBorder="1" applyAlignment="1">
      <alignment vertical="center" wrapText="1"/>
    </xf>
    <xf numFmtId="0" fontId="14" fillId="0" borderId="4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18" borderId="27" xfId="0" applyFont="1" applyFill="1" applyBorder="1" applyAlignment="1">
      <alignment horizontal="left" vertical="center" wrapText="1"/>
    </xf>
    <xf numFmtId="0" fontId="14" fillId="18" borderId="29" xfId="0" applyFont="1" applyFill="1" applyBorder="1" applyAlignment="1">
      <alignment horizontal="left" vertical="center" wrapText="1"/>
    </xf>
    <xf numFmtId="0" fontId="19" fillId="13" borderId="44" xfId="0" applyFont="1" applyFill="1" applyBorder="1" applyAlignment="1">
      <alignment horizontal="left" vertical="center" wrapText="1"/>
    </xf>
    <xf numFmtId="0" fontId="19" fillId="13" borderId="40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5" fillId="18" borderId="30" xfId="0" applyFont="1" applyFill="1" applyBorder="1" applyAlignment="1">
      <alignment horizontal="center" vertical="center" wrapText="1"/>
    </xf>
    <xf numFmtId="0" fontId="15" fillId="18" borderId="33" xfId="0" applyFont="1" applyFill="1" applyBorder="1" applyAlignment="1">
      <alignment horizontal="center" vertical="center" wrapText="1"/>
    </xf>
    <xf numFmtId="0" fontId="15" fillId="18" borderId="31" xfId="0" applyFont="1" applyFill="1" applyBorder="1" applyAlignment="1">
      <alignment horizontal="center" vertical="center" wrapText="1"/>
    </xf>
    <xf numFmtId="0" fontId="15" fillId="18" borderId="39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15" fillId="18" borderId="45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40" xfId="0" applyFont="1" applyFill="1" applyBorder="1" applyAlignment="1">
      <alignment horizontal="center" vertical="center" wrapText="1"/>
    </xf>
    <xf numFmtId="0" fontId="14" fillId="18" borderId="32" xfId="0" applyFont="1" applyFill="1" applyBorder="1" applyAlignment="1">
      <alignment horizontal="center" vertical="center" wrapText="1"/>
    </xf>
    <xf numFmtId="0" fontId="29" fillId="13" borderId="39" xfId="0" applyFont="1" applyFill="1" applyBorder="1" applyAlignment="1">
      <alignment horizontal="left" vertical="center" wrapText="1"/>
    </xf>
    <xf numFmtId="0" fontId="29" fillId="13" borderId="0" xfId="0" applyFont="1" applyFill="1" applyAlignment="1">
      <alignment horizontal="left" vertical="center" wrapText="1"/>
    </xf>
    <xf numFmtId="0" fontId="14" fillId="0" borderId="3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5" fillId="18" borderId="30" xfId="0" applyFont="1" applyFill="1" applyBorder="1" applyAlignment="1">
      <alignment horizontal="left" vertical="center" wrapText="1"/>
    </xf>
    <xf numFmtId="0" fontId="15" fillId="18" borderId="33" xfId="0" applyFont="1" applyFill="1" applyBorder="1" applyAlignment="1">
      <alignment horizontal="left" vertical="center" wrapText="1"/>
    </xf>
    <xf numFmtId="0" fontId="15" fillId="18" borderId="31" xfId="0" applyFont="1" applyFill="1" applyBorder="1" applyAlignment="1">
      <alignment horizontal="left" vertical="center" wrapText="1"/>
    </xf>
    <xf numFmtId="0" fontId="15" fillId="18" borderId="44" xfId="0" applyFont="1" applyFill="1" applyBorder="1" applyAlignment="1">
      <alignment horizontal="left" vertical="center" wrapText="1"/>
    </xf>
    <xf numFmtId="0" fontId="15" fillId="18" borderId="40" xfId="0" applyFont="1" applyFill="1" applyBorder="1" applyAlignment="1">
      <alignment horizontal="left" vertical="center" wrapText="1"/>
    </xf>
    <xf numFmtId="0" fontId="15" fillId="18" borderId="32" xfId="0" applyFont="1" applyFill="1" applyBorder="1" applyAlignment="1">
      <alignment horizontal="left" vertical="center" wrapText="1"/>
    </xf>
    <xf numFmtId="0" fontId="19" fillId="18" borderId="30" xfId="0" applyFont="1" applyFill="1" applyBorder="1" applyAlignment="1">
      <alignment horizontal="left" vertical="center" wrapText="1"/>
    </xf>
    <xf numFmtId="0" fontId="19" fillId="18" borderId="33" xfId="0" applyFont="1" applyFill="1" applyBorder="1" applyAlignment="1">
      <alignment horizontal="left" vertical="center" wrapText="1"/>
    </xf>
    <xf numFmtId="0" fontId="19" fillId="18" borderId="31" xfId="0" applyFont="1" applyFill="1" applyBorder="1" applyAlignment="1">
      <alignment horizontal="left" vertical="center" wrapText="1"/>
    </xf>
    <xf numFmtId="0" fontId="14" fillId="18" borderId="28" xfId="0" applyFont="1" applyFill="1" applyBorder="1" applyAlignment="1">
      <alignment horizontal="left" vertical="center" wrapText="1"/>
    </xf>
    <xf numFmtId="0" fontId="14" fillId="13" borderId="27" xfId="0" applyFont="1" applyFill="1" applyBorder="1" applyAlignment="1">
      <alignment horizontal="left" vertical="top" wrapText="1"/>
    </xf>
    <xf numFmtId="0" fontId="14" fillId="13" borderId="29" xfId="0" applyFont="1" applyFill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171" fontId="14" fillId="15" borderId="27" xfId="1" applyNumberFormat="1" applyFont="1" applyFill="1" applyBorder="1" applyAlignment="1">
      <alignment horizontal="right" wrapText="1"/>
    </xf>
    <xf numFmtId="171" fontId="14" fillId="15" borderId="29" xfId="1" applyNumberFormat="1" applyFont="1" applyFill="1" applyBorder="1" applyAlignment="1">
      <alignment horizontal="right" wrapText="1"/>
    </xf>
    <xf numFmtId="0" fontId="15" fillId="18" borderId="30" xfId="0" applyFont="1" applyFill="1" applyBorder="1" applyAlignment="1">
      <alignment horizontal="left" vertical="top" wrapText="1"/>
    </xf>
    <xf numFmtId="0" fontId="15" fillId="18" borderId="33" xfId="0" applyFont="1" applyFill="1" applyBorder="1" applyAlignment="1">
      <alignment horizontal="left" vertical="top" wrapText="1"/>
    </xf>
    <xf numFmtId="0" fontId="15" fillId="18" borderId="31" xfId="0" applyFont="1" applyFill="1" applyBorder="1" applyAlignment="1">
      <alignment horizontal="left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52" xfId="0" applyFont="1" applyFill="1" applyBorder="1" applyAlignment="1">
      <alignment horizontal="left" vertical="top" wrapText="1"/>
    </xf>
    <xf numFmtId="0" fontId="0" fillId="3" borderId="46" xfId="0" applyFill="1" applyBorder="1" applyAlignment="1">
      <alignment horizontal="left" vertical="top" wrapText="1"/>
    </xf>
    <xf numFmtId="0" fontId="0" fillId="3" borderId="47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31" fillId="3" borderId="52" xfId="0" applyFont="1" applyFill="1" applyBorder="1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</cellXfs>
  <cellStyles count="8">
    <cellStyle name="cf1" xfId="3" xr:uid="{00000000-0005-0000-0000-000000000000}"/>
    <cellStyle name="Hyperkobling" xfId="7" builtinId="8"/>
    <cellStyle name="Komma" xfId="1" builtinId="3" customBuiltin="1"/>
    <cellStyle name="Komma 2" xfId="4" xr:uid="{00000000-0005-0000-0000-000002000000}"/>
    <cellStyle name="Normal" xfId="0" builtinId="0" customBuiltin="1"/>
    <cellStyle name="Normal 2" xfId="5" xr:uid="{00000000-0005-0000-0000-000004000000}"/>
    <cellStyle name="Prosent" xfId="2" builtinId="5" customBuiltin="1"/>
    <cellStyle name="Valuta" xfId="6" builtinId="4"/>
  </cellStyles>
  <dxfs count="4"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175848</xdr:rowOff>
    </xdr:from>
    <xdr:to>
      <xdr:col>7</xdr:col>
      <xdr:colOff>752475</xdr:colOff>
      <xdr:row>16</xdr:row>
      <xdr:rowOff>38100</xdr:rowOff>
    </xdr:to>
    <xdr:sp macro="" textlink="">
      <xdr:nvSpPr>
        <xdr:cNvPr id="226" name="TekstSylinder 1">
          <a:extLst>
            <a:ext uri="{FF2B5EF4-FFF2-40B4-BE49-F238E27FC236}">
              <a16:creationId xmlns:a16="http://schemas.microsoft.com/office/drawing/2014/main" id="{F080198B-0F0D-4E0A-BB2C-9009E32DA272}"/>
            </a:ext>
          </a:extLst>
        </xdr:cNvPr>
        <xdr:cNvSpPr txBox="1"/>
      </xdr:nvSpPr>
      <xdr:spPr>
        <a:xfrm>
          <a:off x="0" y="604473"/>
          <a:ext cx="9677400" cy="2529252"/>
        </a:xfrm>
        <a:prstGeom prst="rect">
          <a:avLst/>
        </a:prstGeom>
        <a:solidFill>
          <a:srgbClr val="BDD7E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er ein føresetnad at prosjektet har vore gjennom konseptfasen slik denne er omtalt på </a:t>
          </a:r>
          <a:r>
            <a:rPr lang="nn-NO" sz="11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www.prosjektveiviseren.no</a:t>
          </a:r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Prosjektet må ikkje vere kome i gjennomføringsfasen. 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Inkludert i prosjektkostnadene kan vere: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Konsulenthjelp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Investering i IKT – maskinvare og programvare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Eigne lønskostnader til prosjektmedarbeidarar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Eigne lønskostnader til dei som utfører brukaropplæring 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Eventuelle andre kostnadar direkte knytt til prosjektet, </a:t>
          </a:r>
          <a:r>
            <a:rPr lang="nn-NO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etter avtale med Digdir.</a:t>
          </a:r>
          <a:endParaRPr lang="nb-NO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b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tal skal skrivast heilt ut og i format utan punktum (eller tekst: 10 000 000).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b-NO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n-NO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Send søknaden per e-post til </a:t>
          </a:r>
          <a:r>
            <a:rPr lang="nn-NO" sz="11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postmottak@digdir.no</a:t>
          </a:r>
          <a:r>
            <a:rPr lang="nn-NO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Merk søknaden med prosjektnr. </a:t>
          </a:r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25/4983 </a:t>
          </a:r>
          <a:r>
            <a:rPr lang="nn-NO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emnefeltet på e-posten.</a:t>
          </a:r>
          <a:endParaRPr lang="nb-NO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9526</xdr:rowOff>
    </xdr:from>
    <xdr:to>
      <xdr:col>8</xdr:col>
      <xdr:colOff>0</xdr:colOff>
      <xdr:row>82</xdr:row>
      <xdr:rowOff>28576</xdr:rowOff>
    </xdr:to>
    <xdr:sp macro="" textlink="">
      <xdr:nvSpPr>
        <xdr:cNvPr id="1739" name="TekstSylinder 1">
          <a:extLst>
            <a:ext uri="{FF2B5EF4-FFF2-40B4-BE49-F238E27FC236}">
              <a16:creationId xmlns:a16="http://schemas.microsoft.com/office/drawing/2014/main" id="{D1D99DF2-98D8-4176-A774-CF7935E26B36}"/>
            </a:ext>
          </a:extLst>
        </xdr:cNvPr>
        <xdr:cNvSpPr txBox="1"/>
      </xdr:nvSpPr>
      <xdr:spPr>
        <a:xfrm>
          <a:off x="0" y="3295651"/>
          <a:ext cx="9686925" cy="124015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Rettleiing</a:t>
          </a:r>
        </a:p>
        <a:p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Kartlegge nytte- og kostnadsverknader av digitaliseringsprosjektet  </a:t>
          </a:r>
        </a:p>
        <a:p>
          <a:r>
            <a:rPr lang="nb-NO" sz="11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søknaden finn du ei fane for nytteverknader «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Registrer_nytteverknader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» og ei for kostnadsverknader «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Registrer_kostnadsverknader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». Her skal de fylle inn dei identifiserte nytte- og kostnadsverknadane av tiltaket de har valgt. Bare verknader av ein viss betydning og omfang skal takast med. Dette omfattar både nytteverknader (fordeler) og kostnadsverknader (ulemper). Nytte- og kostnadseffekter skal tallfestast og så lenge det er fagleg forsvarleg og hensiktsmessig verdsetjast i kroner. </a:t>
          </a:r>
        </a:p>
        <a:p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prisar og kostnader som inngår ved berekning av netto noverdi skal vere eks. mva. Ved prissetjing av verknader må de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gjere greie for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viktige føresetnader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 ligg til grunn for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tala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Dette skal gjerast i </a:t>
          </a:r>
          <a:r>
            <a:rPr lang="nb-NO" sz="11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fana</a:t>
          </a:r>
          <a:r>
            <a:rPr lang="nb-NO" sz="11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 b="1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Sentrale føresetnader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samt at føresetnader dannar grunnlaget for berekning av netto noverdi i </a:t>
          </a:r>
          <a:r>
            <a:rPr lang="nb-NO" sz="11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Berekning av noverdi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Berekne netto noverdi ved hjelp av Excel-verktøy</a:t>
          </a: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å berekne netto noverdi nyttast først </a:t>
          </a:r>
          <a:r>
            <a:rPr lang="nb-NO" sz="11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fana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Generelle føresetnader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digitaliseringstiltaket: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-Oppdater grønt felt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med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første driftsår. Første driftsår er det året tiltaket setjast i drift, dvs. det første året tiltaket gjev nytteverknader.</a:t>
          </a:r>
          <a:endParaRPr lang="nb-NO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standard føresetnader: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-Kalkulasjonsrenta skal setjast til 4 prosent. Denne føresetnaden skal ikkje endrast.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-Timepris arbeid er inntil 1,2 promille av avtalt og reell årsløn, men avgrensa til kr 900 pr time. Eit årsverk vert rekna til 1 695 timer. Timepris fritid skal kun endrast dersom ein legg til grunn fagleg grunngjeving for det. 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-Venta reallønnsvekst </a:t>
          </a:r>
          <a:r>
            <a:rPr lang="nb-NO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sett til 1,3 prosent. Denne føresetnaden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skal ikkje endrast.</a:t>
          </a:r>
        </a:p>
        <a:p>
          <a:pPr lvl="0"/>
          <a:endParaRPr lang="nb-NO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Velg 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 nytteverknader</a:t>
          </a:r>
          <a:endParaRPr lang="nb-NO" sz="11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Prissette nytteverknader skal noterast separat for verksemda (interne verknader), for andre statlege verksemder, for kommunal sektor, for privat næringsliv og for privatpersonar.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Ein registrerer dei verknadane som er relevante for tiltaket. Dersom verknaden ikkje er relevant for tiltaket lar ein dei grøne felta vere blanke.</a:t>
          </a:r>
        </a:p>
        <a:p>
          <a:pPr lvl="0"/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Ved registrering av tidsbesparing: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«Kor stor tidsbesparing oppnår ein per år med tiltaket?»: Registrer tal timar redusert tidsbruk per år. Dersom tal timar varierer registrerer ein snitt årleg reduksjon i al timar.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«Fra kva år realiserast tidsbesparinga?»: Registrer det første året med tidsbesparing.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Registering av reduksjon i drift- og vedlikehaldskostnader: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Kostnader skal estimerast basert på dagens prisnivå. Alle kostnader som oppgis skal vere eks. mva.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«Kor stor reduksjon i årlege drift- og vedlikehaldskostnader oppnår ein?»: Dersom kostnadsreduksjonen skjer gradvis, kan ein føre opp snitt av årlig kostnadsreduksjon.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«I kva år realiserast kostnadsbesparinga?»: Her fører ein opp første år med kostnadsbesparing.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Registrering av auka inntekter i verksemda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Nokre verksemder mottar betaling for sin tenesteyting, desse verksemdene kan anslå forventa auka inntekt av tiltaket. 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Inntektsauke skal vere basert på dagens prisnivå eks. mva. 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Om inntektsauken skjer gradvis kan ein føre opp snitt av årlig inntektsauke. 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«Frå kva årstal realiserast auka inntekt». Her fører ein opp første år med auka inntekt. 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For privat næringsliv og for privatpersonar er det også grøne felt der ein ved behov kan registrere øvrige nytteverknader. Registrering av desse verknadane skjer på same måte som for kostnadsreduksjonar.</a:t>
          </a:r>
        </a:p>
        <a:p>
          <a:endParaRPr lang="nb-NO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Velg 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 kostnadsverknader</a:t>
          </a:r>
          <a:endParaRPr lang="nb-NO" sz="11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Kostnadsverknader skal noterast separat for verksemda (interne verknader), for andre statlege verksemder, for kommunal sektor, for privat næringsliv og for privatpersonar.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Ein registrerer dei verknadane som er relevante for tiltaket. Dersom verknaden ikkje er relevant for tiltaket lar ein dei grøne felta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vere blanke.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Ved registrering av kostnader skal ein legge inn kostnader i alle år basert på dagens prisar. Med andre ord skal prisar haldast uendra frå år til år. Alle kostnader som oppgis skal vere eks. mva.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Kostnader skal oppgis årleg i de grønne feltene. Ein skal skilje mellom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kostnadstype i dei ulike felt i søknaden (intern timebruk, direkte innkjøp, konsulentinnleige mv.). 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Ein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må vere merksam på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 ein i nokre grøne felt skal registrere tidsbruk og andre stader skal registrere kostnader i kronebeløp.</a:t>
          </a:r>
        </a:p>
        <a:p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Velg 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Berekning av noverdi</a:t>
          </a:r>
          <a:endParaRPr lang="nb-NO" sz="11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Her oppsummerast dei årlege nytte- og kostnadsverknadane.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Her er det kun berekningar og resultater og ingen redigerbare celler.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Det kan vere nyttig å sjå over berekningane og sjekke at dei årlege nytte- og kostnadsverknadane ser rimelege ut.</a:t>
          </a:r>
        </a:p>
        <a:p>
          <a:pPr lvl="0"/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Fane «Til søknadsfane»</a:t>
          </a:r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-Dersom berekningare av dei årlege nytte- og kostnadsverknadane ser rimeleg ut kan du gå vidare til arket «Til søknadsfane»</a:t>
          </a:r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-Her finn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du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talgrunnlaget som skal til fane Søknad.  </a:t>
          </a:r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endParaRPr lang="nb-NO" sz="20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lvl="0" indent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Sjå ytterlegare forklaring med eksempel i dokumentet "Rettleiar for utfylling av søknad om medfinansiering" som er tilgjengeleg på våre nettsider.</a:t>
          </a:r>
        </a:p>
        <a:p>
          <a:endParaRPr lang="nb-N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161926</xdr:rowOff>
    </xdr:from>
    <xdr:to>
      <xdr:col>6</xdr:col>
      <xdr:colOff>19050</xdr:colOff>
      <xdr:row>55</xdr:row>
      <xdr:rowOff>0</xdr:rowOff>
    </xdr:to>
    <xdr:sp macro="" textlink="">
      <xdr:nvSpPr>
        <xdr:cNvPr id="10" name="TekstSylinder 3">
          <a:extLst>
            <a:ext uri="{FF2B5EF4-FFF2-40B4-BE49-F238E27FC236}">
              <a16:creationId xmlns:a16="http://schemas.microsoft.com/office/drawing/2014/main" id="{55B8031C-52E9-4514-8019-2C2379093620}"/>
            </a:ext>
          </a:extLst>
        </xdr:cNvPr>
        <xdr:cNvSpPr txBox="1"/>
      </xdr:nvSpPr>
      <xdr:spPr>
        <a:xfrm>
          <a:off x="0" y="10534651"/>
          <a:ext cx="8324850" cy="23145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5</xdr:col>
      <xdr:colOff>847725</xdr:colOff>
      <xdr:row>68</xdr:row>
      <xdr:rowOff>28575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8E65A17-EB89-4EE6-92D2-0B6D666EC500}"/>
            </a:ext>
          </a:extLst>
        </xdr:cNvPr>
        <xdr:cNvSpPr txBox="1"/>
      </xdr:nvSpPr>
      <xdr:spPr>
        <a:xfrm>
          <a:off x="0" y="17792700"/>
          <a:ext cx="862965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0</xdr:colOff>
      <xdr:row>75</xdr:row>
      <xdr:rowOff>171450</xdr:rowOff>
    </xdr:from>
    <xdr:to>
      <xdr:col>5</xdr:col>
      <xdr:colOff>847725</xdr:colOff>
      <xdr:row>84</xdr:row>
      <xdr:rowOff>9525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A4A9C15-70AE-4A95-B683-C58150AED159}"/>
            </a:ext>
            <a:ext uri="{147F2762-F138-4A5C-976F-8EAC2B608ADB}">
              <a16:predDERef xmlns:a16="http://schemas.microsoft.com/office/drawing/2014/main" pred="{98E65A17-EB89-4EE6-92D2-0B6D666EC500}"/>
            </a:ext>
          </a:extLst>
        </xdr:cNvPr>
        <xdr:cNvSpPr txBox="1"/>
      </xdr:nvSpPr>
      <xdr:spPr>
        <a:xfrm>
          <a:off x="0" y="20602575"/>
          <a:ext cx="862965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Skriv kort.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0</xdr:colOff>
      <xdr:row>7</xdr:row>
      <xdr:rowOff>9524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809B4DB-03AF-4FB9-8069-F2D82F545E6A}"/>
            </a:ext>
          </a:extLst>
        </xdr:cNvPr>
        <xdr:cNvSpPr txBox="1"/>
      </xdr:nvSpPr>
      <xdr:spPr>
        <a:xfrm>
          <a:off x="0" y="1142999"/>
          <a:ext cx="6524625" cy="1152525"/>
        </a:xfrm>
        <a:prstGeom prst="rect">
          <a:avLst/>
        </a:prstGeom>
        <a:solidFill>
          <a:srgbClr val="BDD7E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«Beskrive verknader»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skal det gjerast greie for føresetnadene som er lagt til grunn for nytte- og kostnadsverknader av prosjektet. Verknader er endringar samanlikna med dagens situasjon og forventa vidare utvikling dersom ingen tiltak blir sette i verk på området. De skal skilje mellom interne verknader i verksemda og andre verknader. Dei prissette verknadene skal de registrere i verktøy for utrekning av netto noverdi.</a:t>
          </a:r>
          <a:endParaRPr lang="nb-NO" sz="1100"/>
        </a:p>
      </xdr:txBody>
    </xdr:sp>
    <xdr:clientData/>
  </xdr:twoCellAnchor>
  <xdr:twoCellAnchor>
    <xdr:from>
      <xdr:col>0</xdr:col>
      <xdr:colOff>0</xdr:colOff>
      <xdr:row>11</xdr:row>
      <xdr:rowOff>1</xdr:rowOff>
    </xdr:from>
    <xdr:to>
      <xdr:col>4</xdr:col>
      <xdr:colOff>0</xdr:colOff>
      <xdr:row>14</xdr:row>
      <xdr:rowOff>114301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577BD22-B247-4E2B-B3EC-3E5AADF2BAEB}"/>
            </a:ext>
          </a:extLst>
        </xdr:cNvPr>
        <xdr:cNvSpPr txBox="1"/>
      </xdr:nvSpPr>
      <xdr:spPr>
        <a:xfrm>
          <a:off x="0" y="3067051"/>
          <a:ext cx="6524625" cy="685800"/>
        </a:xfrm>
        <a:prstGeom prst="rect">
          <a:avLst/>
        </a:prstGeom>
        <a:solidFill>
          <a:srgbClr val="BDD7E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obligatorisk å vurdere moglege innsparingar i eiga verksemd som følge av ny løysing, sjølv om dei største gevinstane kjem hos andre verksemder/innbyggjarar/næringsliv. Organisering av arbeidet, effektivisering av eigne arbeidsprosessar osv. må vurderast.</a:t>
          </a:r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180975</xdr:rowOff>
    </xdr:to>
    <xdr:sp macro="" textlink="">
      <xdr:nvSpPr>
        <xdr:cNvPr id="8" name="TekstSylinder 1">
          <a:extLst>
            <a:ext uri="{FF2B5EF4-FFF2-40B4-BE49-F238E27FC236}">
              <a16:creationId xmlns:a16="http://schemas.microsoft.com/office/drawing/2014/main" id="{AFA0BC65-B19F-4C2E-9FF1-8120B4C167DE}"/>
            </a:ext>
          </a:extLst>
        </xdr:cNvPr>
        <xdr:cNvSpPr txBox="1"/>
      </xdr:nvSpPr>
      <xdr:spPr>
        <a:xfrm>
          <a:off x="0" y="0"/>
          <a:ext cx="1093470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Tanken</a:t>
          </a:r>
          <a:r>
            <a:rPr lang="nb-NO" sz="1100" baseline="0"/>
            <a:t> bak denne fana er å standardisere kva data vi vil ha med oss inn i våre oppsummering- og rapporteringsark (excel). Vi kan difor for kvar søkjar kopiere og lime inn heile rad 10 i fana 'Nøkkeltal søknad' i vårt oppsummeringsark for å minimere manuell tasting. Dei andre fanene i oppsummeringsarket hentar tal frå 'Nøkkeltal søknad'-fana som då vert grunnlaget for alle vidare analyser. </a:t>
          </a:r>
        </a:p>
        <a:p>
          <a:endParaRPr lang="nb-NO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/>
            <a:t>Vi får bli einige om kva data vi treng</a:t>
          </a:r>
          <a:r>
            <a:rPr lang="nb-NO" sz="1100" baseline="0"/>
            <a:t> og i kva rekkjefølgje dataen skal sorterast. Sjå forslag under, legg gjerne til ytterlegare punkter.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Fana vert skjult når vi sender til søkjar, kun til intern bruk.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gjeringen.no/no/dokumenter/digitaliseringsrundskrivet/id2623277/" TargetMode="External"/><Relationship Id="rId2" Type="http://schemas.openxmlformats.org/officeDocument/2006/relationships/hyperlink" Target="https://www.regjeringen.no/no/dokumenter/fremtidens-digitale-norge/id3054645/" TargetMode="External"/><Relationship Id="rId1" Type="http://schemas.openxmlformats.org/officeDocument/2006/relationships/hyperlink" Target="https://www.regjeringen.no/no/tema/statlig-forvaltning/ikt-politikk/digitaliseringsstrategi-for-offentlig-sektor/id2612415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regjeringen.no/no/dokumenter/digitaliseringsrundskrivet/id3025117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igdir.no/finansiering/soknad-om-medfinansiering/196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B0C1-2F8D-49E2-9400-0D34ADE69CD9}">
  <dimension ref="A2:M11"/>
  <sheetViews>
    <sheetView showGridLines="0" tabSelected="1" zoomScale="96" zoomScaleNormal="70" workbookViewId="0"/>
  </sheetViews>
  <sheetFormatPr baseColWidth="10" defaultColWidth="11.453125" defaultRowHeight="14" x14ac:dyDescent="0.3"/>
  <cols>
    <col min="1" max="1" width="33.1796875" style="219" customWidth="1"/>
    <col min="2" max="2" width="28.1796875" style="219" customWidth="1"/>
    <col min="3" max="3" width="26.81640625" style="219" customWidth="1"/>
    <col min="4" max="16384" width="11.453125" style="219"/>
  </cols>
  <sheetData>
    <row r="2" spans="1:13" ht="18" x14ac:dyDescent="0.4">
      <c r="A2" s="218" t="s">
        <v>0</v>
      </c>
      <c r="B2" s="218"/>
      <c r="C2" s="218"/>
      <c r="D2" s="218"/>
    </row>
    <row r="3" spans="1:13" x14ac:dyDescent="0.3">
      <c r="J3" s="220"/>
      <c r="K3" s="220"/>
    </row>
    <row r="4" spans="1:13" x14ac:dyDescent="0.3">
      <c r="J4" s="220"/>
      <c r="K4" s="220"/>
      <c r="L4" s="220"/>
      <c r="M4" s="220"/>
    </row>
    <row r="5" spans="1:13" x14ac:dyDescent="0.3">
      <c r="J5" s="220"/>
      <c r="K5" s="220"/>
      <c r="L5" s="220"/>
      <c r="M5" s="220"/>
    </row>
    <row r="6" spans="1:13" x14ac:dyDescent="0.3">
      <c r="J6" s="220"/>
      <c r="K6" s="221"/>
      <c r="L6" s="220"/>
      <c r="M6" s="220"/>
    </row>
    <row r="7" spans="1:13" x14ac:dyDescent="0.3">
      <c r="J7" s="220"/>
      <c r="K7" s="220"/>
      <c r="L7" s="220"/>
      <c r="M7" s="220"/>
    </row>
    <row r="8" spans="1:13" x14ac:dyDescent="0.3">
      <c r="J8" s="220"/>
      <c r="K8" s="220"/>
      <c r="L8" s="220"/>
      <c r="M8" s="220"/>
    </row>
    <row r="9" spans="1:13" x14ac:dyDescent="0.3">
      <c r="J9" s="220"/>
      <c r="K9" s="220"/>
      <c r="L9" s="220"/>
      <c r="M9" s="220"/>
    </row>
    <row r="10" spans="1:13" x14ac:dyDescent="0.3">
      <c r="J10" s="220"/>
      <c r="K10" s="220"/>
      <c r="L10" s="220"/>
      <c r="M10" s="220"/>
    </row>
    <row r="11" spans="1:13" x14ac:dyDescent="0.3">
      <c r="J11" s="220"/>
      <c r="K11" s="220"/>
      <c r="L11" s="220"/>
      <c r="M11" s="220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BA54-BC2E-4A78-9DB7-349D8D83B182}">
  <sheetPr>
    <tabColor rgb="FF00B050"/>
  </sheetPr>
  <dimension ref="A8:AF10"/>
  <sheetViews>
    <sheetView zoomScale="85" zoomScaleNormal="85" workbookViewId="0">
      <selection activeCell="W13" sqref="W13"/>
    </sheetView>
  </sheetViews>
  <sheetFormatPr baseColWidth="10" defaultColWidth="11.453125" defaultRowHeight="14.5" x14ac:dyDescent="0.35"/>
  <cols>
    <col min="1" max="1" width="12.7265625" customWidth="1"/>
    <col min="2" max="2" width="11.1796875" customWidth="1"/>
    <col min="3" max="3" width="12.81640625" bestFit="1" customWidth="1"/>
    <col min="4" max="4" width="13.1796875" bestFit="1" customWidth="1"/>
    <col min="5" max="10" width="5.26953125" customWidth="1"/>
    <col min="11" max="11" width="13.81640625" bestFit="1" customWidth="1"/>
    <col min="12" max="12" width="15.54296875" bestFit="1" customWidth="1"/>
    <col min="18" max="19" width="12.1796875" customWidth="1"/>
    <col min="22" max="22" width="7" customWidth="1"/>
  </cols>
  <sheetData>
    <row r="8" spans="1:32" x14ac:dyDescent="0.35">
      <c r="W8" s="176" t="s">
        <v>294</v>
      </c>
      <c r="X8" s="176"/>
      <c r="Y8" s="176"/>
      <c r="Z8" s="176"/>
      <c r="AA8" s="176"/>
      <c r="AB8" s="176"/>
      <c r="AC8" s="176"/>
      <c r="AD8" s="176"/>
      <c r="AE8" s="176"/>
      <c r="AF8" s="176"/>
    </row>
    <row r="9" spans="1:32" s="173" customFormat="1" ht="87" x14ac:dyDescent="0.35">
      <c r="A9" s="173" t="s">
        <v>295</v>
      </c>
      <c r="B9" s="173" t="s">
        <v>7</v>
      </c>
      <c r="C9" s="173" t="s">
        <v>296</v>
      </c>
      <c r="D9" s="173" t="s">
        <v>297</v>
      </c>
      <c r="E9" s="173" t="s">
        <v>298</v>
      </c>
      <c r="F9" s="173" t="s">
        <v>299</v>
      </c>
      <c r="G9" s="173" t="s">
        <v>300</v>
      </c>
      <c r="H9" s="173" t="s">
        <v>301</v>
      </c>
      <c r="I9" s="173" t="s">
        <v>302</v>
      </c>
      <c r="J9" s="173" t="s">
        <v>303</v>
      </c>
      <c r="K9" s="173" t="s">
        <v>304</v>
      </c>
      <c r="L9" s="173" t="s">
        <v>305</v>
      </c>
      <c r="M9" s="173" t="s">
        <v>306</v>
      </c>
      <c r="N9" s="173" t="s">
        <v>307</v>
      </c>
      <c r="O9" s="173" t="s">
        <v>308</v>
      </c>
      <c r="P9" s="173" t="s">
        <v>309</v>
      </c>
      <c r="Q9" s="173" t="s">
        <v>310</v>
      </c>
      <c r="R9" s="173" t="s">
        <v>311</v>
      </c>
      <c r="S9" s="173" t="s">
        <v>312</v>
      </c>
      <c r="T9" s="173" t="s">
        <v>313</v>
      </c>
      <c r="U9" s="173" t="s">
        <v>314</v>
      </c>
      <c r="V9" s="173" t="s">
        <v>315</v>
      </c>
      <c r="W9" s="177" t="str">
        <f>+Rapportering_KMD!A2</f>
        <v>Sum nytte - verksemda</v>
      </c>
      <c r="X9" s="177" t="str">
        <f>+Rapportering_KMD!A3</f>
        <v>Sum kostnad - i verksemda</v>
      </c>
      <c r="Y9" s="177" t="str">
        <f>+Rapportering_KMD!A6</f>
        <v>Sum nytte - andre statlege virksomheter</v>
      </c>
      <c r="Z9" s="178" t="str">
        <f>+Rapportering_KMD!A7</f>
        <v>Sum kostnad - i andre statlige virksomheter</v>
      </c>
      <c r="AA9" s="177" t="str">
        <f>+Rapportering_KMD!A10</f>
        <v>Sum nytte - kommunal sektor</v>
      </c>
      <c r="AB9" s="177" t="str">
        <f>+Rapportering_KMD!A11</f>
        <v>Sum kostnad - kommunal sektor</v>
      </c>
      <c r="AC9" s="177" t="s">
        <v>316</v>
      </c>
      <c r="AD9" s="177" t="s">
        <v>317</v>
      </c>
      <c r="AE9" s="177" t="s">
        <v>318</v>
      </c>
      <c r="AF9" s="177" t="s">
        <v>319</v>
      </c>
    </row>
    <row r="10" spans="1:32" x14ac:dyDescent="0.35">
      <c r="A10" s="193" t="s">
        <v>320</v>
      </c>
      <c r="B10">
        <f>+Søknad!B6</f>
        <v>0</v>
      </c>
      <c r="C10">
        <f>Søknad!B5</f>
        <v>0</v>
      </c>
      <c r="D10">
        <f>+Søknad!B7</f>
        <v>0</v>
      </c>
      <c r="K10" s="174">
        <f>+Søknad!D26</f>
        <v>0</v>
      </c>
      <c r="L10" s="174">
        <f>+Søknad!F36</f>
        <v>0</v>
      </c>
      <c r="M10" s="174">
        <f>+Søknad!F34</f>
        <v>0</v>
      </c>
      <c r="N10" s="174">
        <f>+Søknad!F35</f>
        <v>0</v>
      </c>
      <c r="O10" s="179" t="e">
        <f>K10/L10</f>
        <v>#DIV/0!</v>
      </c>
      <c r="P10" s="174">
        <f>+Søknad!D181</f>
        <v>0</v>
      </c>
      <c r="Q10" s="174">
        <f>+Til_søknadsfane!C3</f>
        <v>0</v>
      </c>
      <c r="R10" s="174" t="str">
        <f>+Søknad!D182</f>
        <v xml:space="preserve"> </v>
      </c>
      <c r="S10" s="194">
        <f>+Søknad!D189</f>
        <v>0</v>
      </c>
      <c r="T10">
        <f>+'Generelle føresetnader'!B11</f>
        <v>2021</v>
      </c>
      <c r="U10">
        <f>+'Generelle føresetnader'!B12</f>
        <v>0</v>
      </c>
      <c r="W10" s="175">
        <f>+Rapportering_KMD!B2</f>
        <v>0</v>
      </c>
      <c r="X10" s="175">
        <f>+Rapportering_KMD!B3</f>
        <v>0</v>
      </c>
      <c r="Y10" s="175">
        <f>+Rapportering_KMD!B6</f>
        <v>0</v>
      </c>
      <c r="Z10" s="175">
        <f>+Rapportering_KMD!B7</f>
        <v>0</v>
      </c>
      <c r="AA10" s="175">
        <f>+Rapportering_KMD!B10</f>
        <v>0</v>
      </c>
      <c r="AB10" s="175">
        <f>+Rapportering_KMD!B11</f>
        <v>0</v>
      </c>
      <c r="AC10" s="175">
        <f>+Til_søknadsfane!C30</f>
        <v>0</v>
      </c>
      <c r="AD10" s="175">
        <f>+Til_søknadsfane!C62</f>
        <v>0</v>
      </c>
      <c r="AE10" s="175">
        <f>+Til_søknadsfane!C36</f>
        <v>0</v>
      </c>
      <c r="AF10" s="175">
        <f>+Til_søknadsfane!C66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1553-8EC2-438A-8943-5133CA5FE795}">
  <sheetPr>
    <pageSetUpPr autoPageBreaks="0"/>
  </sheetPr>
  <dimension ref="A2:I189"/>
  <sheetViews>
    <sheetView showGridLines="0" topLeftCell="A18" zoomScale="80" zoomScaleNormal="80" zoomScaleSheetLayoutView="50" workbookViewId="0">
      <selection activeCell="A113" sqref="A113:A114"/>
    </sheetView>
  </sheetViews>
  <sheetFormatPr baseColWidth="10" defaultColWidth="11.453125" defaultRowHeight="14" x14ac:dyDescent="0.3"/>
  <cols>
    <col min="1" max="1" width="31.54296875" style="219" customWidth="1"/>
    <col min="2" max="2" width="32" style="219" customWidth="1"/>
    <col min="3" max="3" width="17.54296875" style="219" customWidth="1"/>
    <col min="4" max="4" width="19.453125" style="219" customWidth="1"/>
    <col min="5" max="5" width="10.7265625" style="219" bestFit="1" customWidth="1"/>
    <col min="6" max="6" width="13.26953125" style="219" bestFit="1" customWidth="1"/>
    <col min="7" max="16384" width="11.453125" style="219"/>
  </cols>
  <sheetData>
    <row r="2" spans="1:5" ht="28" x14ac:dyDescent="0.3">
      <c r="A2" s="251" t="s">
        <v>1</v>
      </c>
      <c r="B2" s="252"/>
      <c r="C2" s="252"/>
      <c r="D2" s="252"/>
    </row>
    <row r="3" spans="1:5" ht="14.5" thickBot="1" x14ac:dyDescent="0.35">
      <c r="A3" s="150"/>
      <c r="B3" s="150"/>
      <c r="C3" s="150"/>
      <c r="D3" s="150"/>
    </row>
    <row r="4" spans="1:5" ht="14.5" thickBot="1" x14ac:dyDescent="0.35">
      <c r="A4" s="248" t="s">
        <v>2</v>
      </c>
      <c r="B4" s="249"/>
      <c r="C4" s="249"/>
      <c r="D4" s="249"/>
      <c r="E4" s="250"/>
    </row>
    <row r="5" spans="1:5" ht="14.5" thickBot="1" x14ac:dyDescent="0.35">
      <c r="A5" s="209" t="s">
        <v>3</v>
      </c>
      <c r="B5" s="242"/>
      <c r="C5" s="243"/>
      <c r="D5" s="243"/>
      <c r="E5" s="244"/>
    </row>
    <row r="6" spans="1:5" ht="14.5" thickBot="1" x14ac:dyDescent="0.35">
      <c r="A6" s="209" t="s">
        <v>4</v>
      </c>
      <c r="B6" s="242"/>
      <c r="C6" s="243"/>
      <c r="D6" s="243"/>
      <c r="E6" s="244"/>
    </row>
    <row r="7" spans="1:5" ht="14.5" thickBot="1" x14ac:dyDescent="0.35">
      <c r="A7" s="209" t="s">
        <v>5</v>
      </c>
      <c r="B7" s="242"/>
      <c r="C7" s="243"/>
      <c r="D7" s="243"/>
      <c r="E7" s="244"/>
    </row>
    <row r="8" spans="1:5" ht="14.5" thickBot="1" x14ac:dyDescent="0.35">
      <c r="A8" s="150"/>
      <c r="B8" s="150"/>
      <c r="C8" s="150"/>
      <c r="D8" s="150"/>
    </row>
    <row r="9" spans="1:5" ht="14.5" thickBot="1" x14ac:dyDescent="0.35">
      <c r="A9" s="248" t="s">
        <v>6</v>
      </c>
      <c r="B9" s="249"/>
      <c r="C9" s="249"/>
      <c r="D9" s="249"/>
      <c r="E9" s="250"/>
    </row>
    <row r="10" spans="1:5" ht="14.5" thickBot="1" x14ac:dyDescent="0.35">
      <c r="A10" s="209" t="s">
        <v>7</v>
      </c>
      <c r="B10" s="242"/>
      <c r="C10" s="243"/>
      <c r="D10" s="243"/>
      <c r="E10" s="244"/>
    </row>
    <row r="11" spans="1:5" ht="14.5" thickBot="1" x14ac:dyDescent="0.35">
      <c r="A11" s="209" t="s">
        <v>8</v>
      </c>
      <c r="B11" s="242"/>
      <c r="C11" s="243"/>
      <c r="D11" s="243"/>
      <c r="E11" s="244"/>
    </row>
    <row r="12" spans="1:5" ht="14.5" thickBot="1" x14ac:dyDescent="0.35">
      <c r="A12" s="209" t="s">
        <v>9</v>
      </c>
      <c r="B12" s="242"/>
      <c r="C12" s="243"/>
      <c r="D12" s="243"/>
      <c r="E12" s="244"/>
    </row>
    <row r="13" spans="1:5" ht="14.5" thickBot="1" x14ac:dyDescent="0.35">
      <c r="A13" s="209" t="s">
        <v>10</v>
      </c>
      <c r="B13" s="242"/>
      <c r="C13" s="243"/>
      <c r="D13" s="243"/>
      <c r="E13" s="244"/>
    </row>
    <row r="14" spans="1:5" ht="14.5" thickBot="1" x14ac:dyDescent="0.35">
      <c r="A14" s="150"/>
      <c r="B14" s="150"/>
      <c r="C14" s="150"/>
      <c r="D14" s="150"/>
    </row>
    <row r="15" spans="1:5" ht="14.5" thickBot="1" x14ac:dyDescent="0.35">
      <c r="A15" s="245" t="s">
        <v>11</v>
      </c>
      <c r="B15" s="246"/>
      <c r="C15" s="246"/>
      <c r="D15" s="247"/>
      <c r="E15" s="210" t="s">
        <v>12</v>
      </c>
    </row>
    <row r="16" spans="1:5" ht="14.5" thickBot="1" x14ac:dyDescent="0.35">
      <c r="A16" s="239" t="s">
        <v>13</v>
      </c>
      <c r="B16" s="240"/>
      <c r="C16" s="240"/>
      <c r="D16" s="241"/>
      <c r="E16" s="149"/>
    </row>
    <row r="17" spans="1:6" ht="14.5" thickBot="1" x14ac:dyDescent="0.35">
      <c r="A17" s="236" t="s">
        <v>14</v>
      </c>
      <c r="B17" s="237"/>
      <c r="C17" s="237"/>
      <c r="D17" s="238"/>
      <c r="E17" s="149"/>
    </row>
    <row r="18" spans="1:6" ht="45.75" customHeight="1" thickBot="1" x14ac:dyDescent="0.35">
      <c r="A18" s="239" t="s">
        <v>321</v>
      </c>
      <c r="B18" s="240"/>
      <c r="C18" s="240"/>
      <c r="D18" s="241"/>
      <c r="E18" s="149"/>
    </row>
    <row r="19" spans="1:6" ht="14.5" thickBot="1" x14ac:dyDescent="0.35">
      <c r="A19" s="239" t="s">
        <v>348</v>
      </c>
      <c r="B19" s="240"/>
      <c r="C19" s="240"/>
      <c r="D19" s="241"/>
      <c r="E19" s="149"/>
    </row>
    <row r="20" spans="1:6" ht="31.5" customHeight="1" thickBot="1" x14ac:dyDescent="0.35">
      <c r="A20" s="239" t="s">
        <v>15</v>
      </c>
      <c r="B20" s="240"/>
      <c r="C20" s="240"/>
      <c r="D20" s="241"/>
      <c r="E20" s="149"/>
    </row>
    <row r="21" spans="1:6" ht="31.5" customHeight="1" thickBot="1" x14ac:dyDescent="0.35">
      <c r="A21" s="239" t="s">
        <v>16</v>
      </c>
      <c r="B21" s="240"/>
      <c r="C21" s="240"/>
      <c r="D21" s="241"/>
      <c r="E21" s="149"/>
    </row>
    <row r="24" spans="1:6" ht="28" x14ac:dyDescent="0.3">
      <c r="A24" s="253" t="s">
        <v>17</v>
      </c>
      <c r="B24" s="252"/>
      <c r="C24" s="252"/>
      <c r="D24" s="252"/>
    </row>
    <row r="25" spans="1:6" ht="14.5" thickBot="1" x14ac:dyDescent="0.35">
      <c r="A25" s="150"/>
    </row>
    <row r="26" spans="1:6" ht="24" customHeight="1" thickBot="1" x14ac:dyDescent="0.35">
      <c r="A26" s="254" t="s">
        <v>18</v>
      </c>
      <c r="B26" s="255"/>
      <c r="C26" s="256"/>
      <c r="D26" s="257">
        <v>0</v>
      </c>
      <c r="E26" s="258"/>
    </row>
    <row r="29" spans="1:6" ht="28" x14ac:dyDescent="0.3">
      <c r="A29" s="264" t="s">
        <v>19</v>
      </c>
      <c r="B29" s="265"/>
      <c r="C29" s="265"/>
      <c r="D29" s="265"/>
    </row>
    <row r="30" spans="1:6" ht="14.5" thickBot="1" x14ac:dyDescent="0.35">
      <c r="A30" s="150"/>
    </row>
    <row r="31" spans="1:6" ht="28.5" customHeight="1" thickBot="1" x14ac:dyDescent="0.35">
      <c r="A31" s="261" t="s">
        <v>352</v>
      </c>
      <c r="B31" s="262"/>
      <c r="C31" s="262"/>
      <c r="D31" s="262"/>
      <c r="E31" s="262"/>
      <c r="F31" s="263"/>
    </row>
    <row r="32" spans="1:6" ht="14.5" thickBot="1" x14ac:dyDescent="0.35">
      <c r="A32" s="195" t="s">
        <v>20</v>
      </c>
      <c r="B32" s="196">
        <v>2026</v>
      </c>
      <c r="C32" s="196">
        <f>+B32+1</f>
        <v>2027</v>
      </c>
      <c r="D32" s="196">
        <f t="shared" ref="D32:E32" si="0">+C32+1</f>
        <v>2028</v>
      </c>
      <c r="E32" s="196">
        <f t="shared" si="0"/>
        <v>2029</v>
      </c>
      <c r="F32" s="196" t="s">
        <v>21</v>
      </c>
    </row>
    <row r="33" spans="1:6" ht="20.25" customHeight="1" thickBot="1" x14ac:dyDescent="0.35">
      <c r="A33" s="197" t="s">
        <v>22</v>
      </c>
      <c r="B33" s="151"/>
      <c r="C33" s="151"/>
      <c r="D33" s="151"/>
      <c r="E33" s="152"/>
      <c r="F33" s="170">
        <f>SUM(B33:E33)</f>
        <v>0</v>
      </c>
    </row>
    <row r="34" spans="1:6" ht="21.75" customHeight="1" thickBot="1" x14ac:dyDescent="0.35">
      <c r="A34" s="197" t="s">
        <v>23</v>
      </c>
      <c r="B34" s="151"/>
      <c r="C34" s="151"/>
      <c r="D34" s="151"/>
      <c r="E34" s="151"/>
      <c r="F34" s="170">
        <f t="shared" ref="F34" si="1">SUM(B34:E34)</f>
        <v>0</v>
      </c>
    </row>
    <row r="35" spans="1:6" ht="47.25" customHeight="1" thickBot="1" x14ac:dyDescent="0.35">
      <c r="A35" s="197" t="s">
        <v>24</v>
      </c>
      <c r="B35" s="151"/>
      <c r="C35" s="151"/>
      <c r="D35" s="151"/>
      <c r="E35" s="151"/>
      <c r="F35" s="170">
        <f>SUM(B35:E35)</f>
        <v>0</v>
      </c>
    </row>
    <row r="36" spans="1:6" ht="33.75" customHeight="1" thickBot="1" x14ac:dyDescent="0.35">
      <c r="A36" s="198" t="s">
        <v>25</v>
      </c>
      <c r="B36" s="154">
        <f>SUM(B33:B35)</f>
        <v>0</v>
      </c>
      <c r="C36" s="154">
        <f t="shared" ref="C36:E36" si="2">SUM(C33:C35)</f>
        <v>0</v>
      </c>
      <c r="D36" s="154">
        <f t="shared" si="2"/>
        <v>0</v>
      </c>
      <c r="E36" s="154">
        <f t="shared" si="2"/>
        <v>0</v>
      </c>
      <c r="F36" s="170">
        <f>SUM(B36:E36)</f>
        <v>0</v>
      </c>
    </row>
    <row r="39" spans="1:6" ht="28" x14ac:dyDescent="0.3">
      <c r="A39" s="264" t="s">
        <v>26</v>
      </c>
      <c r="B39" s="265"/>
      <c r="C39" s="265"/>
      <c r="D39" s="265"/>
    </row>
    <row r="40" spans="1:6" x14ac:dyDescent="0.3">
      <c r="A40" s="150"/>
    </row>
    <row r="41" spans="1:6" x14ac:dyDescent="0.3">
      <c r="A41" s="266" t="s">
        <v>27</v>
      </c>
      <c r="B41" s="267"/>
      <c r="C41" s="267"/>
      <c r="D41" s="267"/>
      <c r="E41" s="267"/>
      <c r="F41" s="267"/>
    </row>
    <row r="42" spans="1:6" x14ac:dyDescent="0.3">
      <c r="A42" s="266"/>
      <c r="B42" s="267"/>
      <c r="C42" s="267"/>
      <c r="D42" s="267"/>
      <c r="E42" s="267"/>
      <c r="F42" s="267"/>
    </row>
    <row r="56" spans="1:6" ht="28" x14ac:dyDescent="0.3">
      <c r="A56" s="264" t="s">
        <v>28</v>
      </c>
      <c r="B56" s="265"/>
      <c r="C56" s="265"/>
      <c r="D56" s="265"/>
    </row>
    <row r="57" spans="1:6" x14ac:dyDescent="0.3">
      <c r="A57" s="150"/>
    </row>
    <row r="58" spans="1:6" x14ac:dyDescent="0.3">
      <c r="A58" s="266" t="s">
        <v>326</v>
      </c>
      <c r="B58" s="267"/>
      <c r="C58" s="267"/>
      <c r="D58" s="267"/>
      <c r="E58" s="267"/>
      <c r="F58" s="267"/>
    </row>
    <row r="59" spans="1:6" x14ac:dyDescent="0.3">
      <c r="A59" s="266"/>
      <c r="B59" s="267"/>
      <c r="C59" s="267"/>
      <c r="D59" s="267"/>
      <c r="E59" s="267"/>
      <c r="F59" s="267"/>
    </row>
    <row r="71" spans="1:6" ht="28" x14ac:dyDescent="0.3">
      <c r="A71" s="264" t="s">
        <v>29</v>
      </c>
      <c r="B71" s="265"/>
      <c r="C71" s="265"/>
      <c r="D71" s="265"/>
    </row>
    <row r="72" spans="1:6" x14ac:dyDescent="0.3">
      <c r="A72" s="150"/>
    </row>
    <row r="73" spans="1:6" ht="15" customHeight="1" x14ac:dyDescent="0.3">
      <c r="A73" s="266" t="s">
        <v>349</v>
      </c>
      <c r="B73" s="267"/>
      <c r="C73" s="267"/>
      <c r="D73" s="267"/>
      <c r="E73" s="267"/>
      <c r="F73" s="267"/>
    </row>
    <row r="74" spans="1:6" x14ac:dyDescent="0.3">
      <c r="A74" s="266"/>
      <c r="B74" s="267"/>
      <c r="C74" s="267"/>
      <c r="D74" s="267"/>
      <c r="E74" s="267"/>
      <c r="F74" s="267"/>
    </row>
    <row r="75" spans="1:6" ht="14.5" x14ac:dyDescent="0.35">
      <c r="A75" s="235" t="s">
        <v>30</v>
      </c>
    </row>
    <row r="87" spans="1:6" ht="28" x14ac:dyDescent="0.3">
      <c r="A87" s="259" t="s">
        <v>31</v>
      </c>
      <c r="B87" s="260"/>
      <c r="C87" s="260"/>
      <c r="D87" s="260"/>
    </row>
    <row r="88" spans="1:6" x14ac:dyDescent="0.3">
      <c r="A88" s="150"/>
    </row>
    <row r="89" spans="1:6" ht="15" customHeight="1" x14ac:dyDescent="0.3">
      <c r="A89" s="266" t="s">
        <v>32</v>
      </c>
      <c r="B89" s="267"/>
      <c r="C89" s="267"/>
      <c r="D89" s="267"/>
      <c r="E89" s="267"/>
      <c r="F89" s="267"/>
    </row>
    <row r="90" spans="1:6" x14ac:dyDescent="0.3">
      <c r="A90" s="266" t="s">
        <v>33</v>
      </c>
      <c r="B90" s="267"/>
      <c r="C90" s="267"/>
      <c r="D90" s="267"/>
      <c r="E90" s="267"/>
      <c r="F90" s="267"/>
    </row>
    <row r="91" spans="1:6" ht="14.5" x14ac:dyDescent="0.35">
      <c r="A91" s="235" t="s">
        <v>34</v>
      </c>
    </row>
    <row r="92" spans="1:6" ht="14.5" thickBot="1" x14ac:dyDescent="0.35">
      <c r="A92" s="222"/>
    </row>
    <row r="93" spans="1:6" ht="18.649999999999999" customHeight="1" x14ac:dyDescent="0.3">
      <c r="A93" s="268" t="s">
        <v>33</v>
      </c>
      <c r="B93" s="270"/>
      <c r="C93" s="271"/>
      <c r="D93" s="271"/>
      <c r="E93" s="271"/>
      <c r="F93" s="272"/>
    </row>
    <row r="94" spans="1:6" ht="22.15" customHeight="1" thickBot="1" x14ac:dyDescent="0.35">
      <c r="A94" s="269"/>
      <c r="B94" s="273"/>
      <c r="C94" s="274"/>
      <c r="D94" s="274"/>
      <c r="E94" s="274"/>
      <c r="F94" s="275"/>
    </row>
    <row r="95" spans="1:6" ht="29.25" customHeight="1" x14ac:dyDescent="0.3">
      <c r="A95" s="268" t="s">
        <v>36</v>
      </c>
      <c r="B95" s="270"/>
      <c r="C95" s="271"/>
      <c r="D95" s="271"/>
      <c r="E95" s="271"/>
      <c r="F95" s="272"/>
    </row>
    <row r="96" spans="1:6" ht="14.5" thickBot="1" x14ac:dyDescent="0.35">
      <c r="A96" s="269"/>
      <c r="B96" s="273"/>
      <c r="C96" s="274"/>
      <c r="D96" s="274"/>
      <c r="E96" s="274"/>
      <c r="F96" s="275"/>
    </row>
    <row r="97" spans="1:6" x14ac:dyDescent="0.3">
      <c r="A97" s="276" t="s">
        <v>353</v>
      </c>
      <c r="B97" s="214"/>
      <c r="C97" s="216"/>
      <c r="D97" s="216"/>
      <c r="E97" s="216"/>
      <c r="F97" s="215"/>
    </row>
    <row r="98" spans="1:6" ht="14.5" thickBot="1" x14ac:dyDescent="0.35">
      <c r="A98" s="277"/>
      <c r="B98" s="214"/>
      <c r="C98" s="216"/>
      <c r="D98" s="216"/>
      <c r="E98" s="216"/>
      <c r="F98" s="215"/>
    </row>
    <row r="99" spans="1:6" ht="29.25" customHeight="1" x14ac:dyDescent="0.3">
      <c r="A99" s="268" t="s">
        <v>322</v>
      </c>
      <c r="B99" s="270"/>
      <c r="C99" s="271"/>
      <c r="D99" s="271"/>
      <c r="E99" s="271"/>
      <c r="F99" s="272"/>
    </row>
    <row r="100" spans="1:6" ht="14.5" thickBot="1" x14ac:dyDescent="0.35">
      <c r="A100" s="269"/>
      <c r="B100" s="273"/>
      <c r="C100" s="274"/>
      <c r="D100" s="274"/>
      <c r="E100" s="274"/>
      <c r="F100" s="275"/>
    </row>
    <row r="101" spans="1:6" ht="18.649999999999999" customHeight="1" x14ac:dyDescent="0.3">
      <c r="A101" s="268" t="s">
        <v>37</v>
      </c>
      <c r="B101" s="270"/>
      <c r="C101" s="271"/>
      <c r="D101" s="271"/>
      <c r="E101" s="271"/>
      <c r="F101" s="272"/>
    </row>
    <row r="102" spans="1:6" ht="21" customHeight="1" thickBot="1" x14ac:dyDescent="0.35">
      <c r="A102" s="269"/>
      <c r="B102" s="273"/>
      <c r="C102" s="274"/>
      <c r="D102" s="274"/>
      <c r="E102" s="274"/>
      <c r="F102" s="275"/>
    </row>
    <row r="103" spans="1:6" x14ac:dyDescent="0.3">
      <c r="A103" s="268" t="s">
        <v>323</v>
      </c>
      <c r="B103" s="270"/>
      <c r="C103" s="271"/>
      <c r="D103" s="271"/>
      <c r="E103" s="271"/>
      <c r="F103" s="272"/>
    </row>
    <row r="104" spans="1:6" ht="14.5" thickBot="1" x14ac:dyDescent="0.35">
      <c r="A104" s="269"/>
      <c r="B104" s="273"/>
      <c r="C104" s="274"/>
      <c r="D104" s="274"/>
      <c r="E104" s="274"/>
      <c r="F104" s="275"/>
    </row>
    <row r="105" spans="1:6" ht="20.5" customHeight="1" x14ac:dyDescent="0.3">
      <c r="A105" s="276" t="s">
        <v>335</v>
      </c>
      <c r="B105" s="214"/>
      <c r="C105" s="216"/>
      <c r="D105" s="216"/>
      <c r="E105" s="216"/>
      <c r="F105" s="215"/>
    </row>
    <row r="106" spans="1:6" ht="30" customHeight="1" thickBot="1" x14ac:dyDescent="0.35">
      <c r="A106" s="277"/>
      <c r="B106" s="214"/>
      <c r="C106" s="216"/>
      <c r="D106" s="216"/>
      <c r="E106" s="216"/>
      <c r="F106" s="215"/>
    </row>
    <row r="107" spans="1:6" ht="21" customHeight="1" x14ac:dyDescent="0.3">
      <c r="A107" s="276" t="s">
        <v>354</v>
      </c>
      <c r="B107" s="214"/>
      <c r="C107" s="216"/>
      <c r="D107" s="216"/>
      <c r="E107" s="216"/>
      <c r="F107" s="215"/>
    </row>
    <row r="108" spans="1:6" ht="15.5" customHeight="1" thickBot="1" x14ac:dyDescent="0.35">
      <c r="A108" s="277"/>
      <c r="B108" s="214"/>
      <c r="C108" s="216"/>
      <c r="D108" s="216"/>
      <c r="E108" s="216"/>
      <c r="F108" s="215"/>
    </row>
    <row r="109" spans="1:6" ht="43.9" customHeight="1" x14ac:dyDescent="0.3">
      <c r="A109" s="268" t="s">
        <v>355</v>
      </c>
      <c r="B109" s="270"/>
      <c r="C109" s="271"/>
      <c r="D109" s="271"/>
      <c r="E109" s="271"/>
      <c r="F109" s="272"/>
    </row>
    <row r="110" spans="1:6" ht="49.15" customHeight="1" thickBot="1" x14ac:dyDescent="0.35">
      <c r="A110" s="269"/>
      <c r="B110" s="273"/>
      <c r="C110" s="274"/>
      <c r="D110" s="274"/>
      <c r="E110" s="274"/>
      <c r="F110" s="275"/>
    </row>
    <row r="111" spans="1:6" ht="25.9" customHeight="1" x14ac:dyDescent="0.3">
      <c r="A111" s="276" t="s">
        <v>336</v>
      </c>
      <c r="B111" s="214"/>
      <c r="C111" s="216"/>
      <c r="D111" s="216"/>
      <c r="E111" s="216"/>
      <c r="F111" s="215"/>
    </row>
    <row r="112" spans="1:6" ht="12" customHeight="1" thickBot="1" x14ac:dyDescent="0.35">
      <c r="A112" s="277"/>
      <c r="B112" s="214"/>
      <c r="C112" s="216"/>
      <c r="D112" s="216"/>
      <c r="E112" s="216"/>
      <c r="F112" s="215"/>
    </row>
    <row r="113" spans="1:6" ht="17.5" customHeight="1" x14ac:dyDescent="0.3">
      <c r="A113" s="268" t="s">
        <v>38</v>
      </c>
      <c r="B113" s="270"/>
      <c r="C113" s="271"/>
      <c r="D113" s="271"/>
      <c r="E113" s="271"/>
      <c r="F113" s="272"/>
    </row>
    <row r="114" spans="1:6" ht="18.649999999999999" customHeight="1" thickBot="1" x14ac:dyDescent="0.35">
      <c r="A114" s="269"/>
      <c r="B114" s="273"/>
      <c r="C114" s="274"/>
      <c r="D114" s="274"/>
      <c r="E114" s="274"/>
      <c r="F114" s="275"/>
    </row>
    <row r="115" spans="1:6" x14ac:dyDescent="0.3">
      <c r="A115" s="276" t="s">
        <v>337</v>
      </c>
      <c r="B115" s="225"/>
      <c r="C115" s="226"/>
      <c r="D115" s="226"/>
      <c r="E115" s="226"/>
      <c r="F115" s="227"/>
    </row>
    <row r="116" spans="1:6" ht="14.5" thickBot="1" x14ac:dyDescent="0.35">
      <c r="A116" s="277"/>
      <c r="B116" s="228"/>
      <c r="C116" s="229"/>
      <c r="D116" s="229"/>
      <c r="E116" s="229"/>
      <c r="F116" s="208"/>
    </row>
    <row r="117" spans="1:6" ht="16.149999999999999" customHeight="1" x14ac:dyDescent="0.3">
      <c r="A117" s="306" t="s">
        <v>338</v>
      </c>
      <c r="B117" s="225"/>
      <c r="C117" s="226"/>
      <c r="D117" s="226"/>
      <c r="E117" s="226"/>
      <c r="F117" s="227"/>
    </row>
    <row r="118" spans="1:6" ht="19.149999999999999" customHeight="1" thickBot="1" x14ac:dyDescent="0.35">
      <c r="A118" s="277"/>
      <c r="B118" s="228"/>
      <c r="C118" s="229"/>
      <c r="D118" s="229"/>
      <c r="E118" s="229"/>
      <c r="F118" s="208"/>
    </row>
    <row r="119" spans="1:6" ht="19.149999999999999" customHeight="1" x14ac:dyDescent="0.3">
      <c r="A119" s="276" t="s">
        <v>334</v>
      </c>
      <c r="B119" s="214"/>
      <c r="C119" s="216"/>
      <c r="D119" s="216"/>
      <c r="E119" s="216"/>
      <c r="F119" s="215"/>
    </row>
    <row r="120" spans="1:6" ht="19.149999999999999" customHeight="1" thickBot="1" x14ac:dyDescent="0.35">
      <c r="A120" s="277"/>
      <c r="B120" s="228"/>
      <c r="C120" s="229"/>
      <c r="D120" s="229"/>
      <c r="E120" s="229"/>
      <c r="F120" s="208"/>
    </row>
    <row r="121" spans="1:6" ht="19.149999999999999" customHeight="1" x14ac:dyDescent="0.3">
      <c r="A121" s="276" t="s">
        <v>339</v>
      </c>
      <c r="B121" s="225"/>
      <c r="C121" s="226"/>
      <c r="D121" s="226"/>
      <c r="E121" s="226"/>
      <c r="F121" s="227"/>
    </row>
    <row r="122" spans="1:6" ht="19.149999999999999" customHeight="1" thickBot="1" x14ac:dyDescent="0.35">
      <c r="A122" s="277"/>
      <c r="B122" s="228"/>
      <c r="C122" s="229"/>
      <c r="D122" s="229"/>
      <c r="E122" s="229"/>
      <c r="F122" s="208"/>
    </row>
    <row r="123" spans="1:6" ht="29.25" customHeight="1" x14ac:dyDescent="0.3">
      <c r="A123" s="268" t="s">
        <v>324</v>
      </c>
      <c r="B123" s="270"/>
      <c r="C123" s="271"/>
      <c r="D123" s="271"/>
      <c r="E123" s="271"/>
      <c r="F123" s="272"/>
    </row>
    <row r="124" spans="1:6" ht="14.5" thickBot="1" x14ac:dyDescent="0.35">
      <c r="A124" s="269"/>
      <c r="B124" s="273"/>
      <c r="C124" s="274"/>
      <c r="D124" s="274"/>
      <c r="E124" s="274"/>
      <c r="F124" s="275"/>
    </row>
    <row r="125" spans="1:6" s="223" customFormat="1" ht="28" x14ac:dyDescent="0.3">
      <c r="A125" s="204"/>
      <c r="B125" s="204"/>
      <c r="C125" s="204"/>
      <c r="D125" s="204"/>
    </row>
    <row r="126" spans="1:6" s="223" customFormat="1" ht="29.25" customHeight="1" x14ac:dyDescent="0.3">
      <c r="A126" s="259" t="s">
        <v>39</v>
      </c>
      <c r="B126" s="260"/>
      <c r="C126" s="260"/>
      <c r="D126" s="260"/>
    </row>
    <row r="127" spans="1:6" s="223" customFormat="1" ht="28" x14ac:dyDescent="0.3">
      <c r="A127" s="204"/>
      <c r="B127" s="204"/>
      <c r="C127" s="204"/>
      <c r="D127" s="204"/>
    </row>
    <row r="128" spans="1:6" ht="29.25" customHeight="1" thickBot="1" x14ac:dyDescent="0.35">
      <c r="A128" s="278" t="s">
        <v>40</v>
      </c>
      <c r="B128" s="279"/>
      <c r="C128" s="279"/>
      <c r="D128" s="279"/>
      <c r="E128" s="279"/>
      <c r="F128" s="279"/>
    </row>
    <row r="129" spans="1:6" ht="14.5" thickBot="1" x14ac:dyDescent="0.35">
      <c r="A129" s="199" t="s">
        <v>41</v>
      </c>
      <c r="B129" s="283" t="s">
        <v>35</v>
      </c>
      <c r="C129" s="284"/>
      <c r="D129" s="284"/>
      <c r="E129" s="284"/>
      <c r="F129" s="285"/>
    </row>
    <row r="130" spans="1:6" ht="14.5" thickBot="1" x14ac:dyDescent="0.35">
      <c r="A130" s="213"/>
      <c r="B130" s="280"/>
      <c r="C130" s="281"/>
      <c r="D130" s="281"/>
      <c r="E130" s="281"/>
      <c r="F130" s="282"/>
    </row>
    <row r="131" spans="1:6" ht="14.5" thickBot="1" x14ac:dyDescent="0.35">
      <c r="A131" s="213"/>
      <c r="B131" s="280"/>
      <c r="C131" s="281"/>
      <c r="D131" s="281"/>
      <c r="E131" s="281"/>
      <c r="F131" s="282"/>
    </row>
    <row r="132" spans="1:6" ht="14.5" thickBot="1" x14ac:dyDescent="0.35">
      <c r="A132" s="213"/>
      <c r="B132" s="280"/>
      <c r="C132" s="281"/>
      <c r="D132" s="281"/>
      <c r="E132" s="281"/>
      <c r="F132" s="282"/>
    </row>
    <row r="133" spans="1:6" x14ac:dyDescent="0.3">
      <c r="A133" s="224"/>
    </row>
    <row r="135" spans="1:6" s="223" customFormat="1" ht="28" x14ac:dyDescent="0.3">
      <c r="A135" s="259" t="s">
        <v>42</v>
      </c>
      <c r="B135" s="260"/>
      <c r="C135" s="260"/>
      <c r="D135" s="260"/>
    </row>
    <row r="136" spans="1:6" x14ac:dyDescent="0.3">
      <c r="A136" s="150"/>
    </row>
    <row r="137" spans="1:6" ht="14.5" x14ac:dyDescent="0.3">
      <c r="A137" s="266" t="s">
        <v>43</v>
      </c>
      <c r="B137" s="267"/>
      <c r="C137" s="267"/>
      <c r="D137" s="267"/>
      <c r="E137" s="267"/>
      <c r="F137" s="267"/>
    </row>
    <row r="138" spans="1:6" x14ac:dyDescent="0.3">
      <c r="A138" s="200" t="s">
        <v>44</v>
      </c>
      <c r="B138" s="286" t="s">
        <v>45</v>
      </c>
      <c r="C138" s="287"/>
      <c r="D138" s="287"/>
      <c r="E138" s="287"/>
      <c r="F138" s="288"/>
    </row>
    <row r="139" spans="1:6" ht="14.5" thickBot="1" x14ac:dyDescent="0.35">
      <c r="A139" s="209" t="s">
        <v>46</v>
      </c>
      <c r="B139" s="289" t="s">
        <v>47</v>
      </c>
      <c r="C139" s="290"/>
      <c r="D139" s="290"/>
      <c r="E139" s="290"/>
      <c r="F139" s="291"/>
    </row>
    <row r="140" spans="1:6" ht="14.5" thickBot="1" x14ac:dyDescent="0.35">
      <c r="A140" s="155"/>
      <c r="B140" s="280"/>
      <c r="C140" s="281"/>
      <c r="D140" s="281"/>
      <c r="E140" s="281"/>
      <c r="F140" s="282"/>
    </row>
    <row r="141" spans="1:6" ht="14.5" thickBot="1" x14ac:dyDescent="0.35">
      <c r="A141" s="155"/>
      <c r="B141" s="205"/>
      <c r="C141" s="206"/>
      <c r="D141" s="206"/>
      <c r="E141" s="206"/>
      <c r="F141" s="207"/>
    </row>
    <row r="142" spans="1:6" ht="14.5" thickBot="1" x14ac:dyDescent="0.35">
      <c r="A142" s="155"/>
      <c r="B142" s="205"/>
      <c r="C142" s="206"/>
      <c r="D142" s="206"/>
      <c r="E142" s="206"/>
      <c r="F142" s="207"/>
    </row>
    <row r="143" spans="1:6" ht="14.5" thickBot="1" x14ac:dyDescent="0.35">
      <c r="A143" s="155"/>
      <c r="B143" s="205"/>
      <c r="C143" s="206"/>
      <c r="D143" s="206"/>
      <c r="E143" s="206"/>
      <c r="F143" s="207"/>
    </row>
    <row r="144" spans="1:6" ht="14.5" thickBot="1" x14ac:dyDescent="0.35">
      <c r="A144" s="155"/>
      <c r="B144" s="205"/>
      <c r="C144" s="206"/>
      <c r="D144" s="206"/>
      <c r="E144" s="206"/>
      <c r="F144" s="207"/>
    </row>
    <row r="145" spans="1:6" ht="14.5" thickBot="1" x14ac:dyDescent="0.35">
      <c r="A145" s="155"/>
      <c r="B145" s="280"/>
      <c r="C145" s="281"/>
      <c r="D145" s="281"/>
      <c r="E145" s="281"/>
      <c r="F145" s="282"/>
    </row>
    <row r="146" spans="1:6" ht="14.5" thickBot="1" x14ac:dyDescent="0.35">
      <c r="A146" s="155"/>
      <c r="B146" s="280"/>
      <c r="C146" s="281"/>
      <c r="D146" s="281"/>
      <c r="E146" s="281"/>
      <c r="F146" s="282"/>
    </row>
    <row r="149" spans="1:6" s="223" customFormat="1" ht="28" x14ac:dyDescent="0.3">
      <c r="A149" s="259" t="s">
        <v>48</v>
      </c>
      <c r="B149" s="260"/>
      <c r="C149" s="260"/>
      <c r="D149" s="260"/>
    </row>
    <row r="150" spans="1:6" ht="29.25" customHeight="1" x14ac:dyDescent="0.3">
      <c r="A150" s="150"/>
    </row>
    <row r="151" spans="1:6" ht="15" thickBot="1" x14ac:dyDescent="0.35">
      <c r="A151" s="278" t="s">
        <v>49</v>
      </c>
      <c r="B151" s="279"/>
      <c r="C151" s="279"/>
      <c r="D151" s="279"/>
      <c r="E151" s="279"/>
      <c r="F151" s="279"/>
    </row>
    <row r="152" spans="1:6" x14ac:dyDescent="0.3">
      <c r="A152" s="270"/>
      <c r="B152" s="271"/>
      <c r="C152" s="271"/>
      <c r="D152" s="271"/>
      <c r="E152" s="271"/>
      <c r="F152" s="272"/>
    </row>
    <row r="153" spans="1:6" x14ac:dyDescent="0.3">
      <c r="A153" s="294"/>
      <c r="B153" s="295"/>
      <c r="C153" s="295"/>
      <c r="D153" s="295"/>
      <c r="E153" s="295"/>
      <c r="F153" s="296"/>
    </row>
    <row r="154" spans="1:6" x14ac:dyDescent="0.3">
      <c r="A154" s="294"/>
      <c r="B154" s="295"/>
      <c r="C154" s="295"/>
      <c r="D154" s="295"/>
      <c r="E154" s="295"/>
      <c r="F154" s="296"/>
    </row>
    <row r="155" spans="1:6" x14ac:dyDescent="0.3">
      <c r="A155" s="294"/>
      <c r="B155" s="295"/>
      <c r="C155" s="295"/>
      <c r="D155" s="295"/>
      <c r="E155" s="295"/>
      <c r="F155" s="296"/>
    </row>
    <row r="156" spans="1:6" x14ac:dyDescent="0.3">
      <c r="A156" s="294"/>
      <c r="B156" s="295"/>
      <c r="C156" s="295"/>
      <c r="D156" s="295"/>
      <c r="E156" s="295"/>
      <c r="F156" s="296"/>
    </row>
    <row r="157" spans="1:6" x14ac:dyDescent="0.3">
      <c r="A157" s="294"/>
      <c r="B157" s="295"/>
      <c r="C157" s="295"/>
      <c r="D157" s="295"/>
      <c r="E157" s="295"/>
      <c r="F157" s="296"/>
    </row>
    <row r="158" spans="1:6" x14ac:dyDescent="0.3">
      <c r="A158" s="294"/>
      <c r="B158" s="295"/>
      <c r="C158" s="295"/>
      <c r="D158" s="295"/>
      <c r="E158" s="295"/>
      <c r="F158" s="296"/>
    </row>
    <row r="159" spans="1:6" x14ac:dyDescent="0.3">
      <c r="A159" s="294"/>
      <c r="B159" s="295"/>
      <c r="C159" s="295"/>
      <c r="D159" s="295"/>
      <c r="E159" s="295"/>
      <c r="F159" s="296"/>
    </row>
    <row r="160" spans="1:6" x14ac:dyDescent="0.3">
      <c r="A160" s="294"/>
      <c r="B160" s="295"/>
      <c r="C160" s="295"/>
      <c r="D160" s="295"/>
      <c r="E160" s="295"/>
      <c r="F160" s="296"/>
    </row>
    <row r="161" spans="1:6" ht="14.5" thickBot="1" x14ac:dyDescent="0.35">
      <c r="A161" s="273"/>
      <c r="B161" s="274"/>
      <c r="C161" s="274"/>
      <c r="D161" s="274"/>
      <c r="E161" s="274"/>
      <c r="F161" s="275"/>
    </row>
    <row r="163" spans="1:6" s="223" customFormat="1" ht="28" x14ac:dyDescent="0.3">
      <c r="A163" s="259" t="s">
        <v>50</v>
      </c>
      <c r="B163" s="260"/>
      <c r="C163" s="260"/>
      <c r="D163" s="260"/>
    </row>
    <row r="164" spans="1:6" ht="14.5" thickBot="1" x14ac:dyDescent="0.35">
      <c r="A164" s="150"/>
    </row>
    <row r="165" spans="1:6" ht="92.25" customHeight="1" thickBot="1" x14ac:dyDescent="0.35">
      <c r="A165" s="261" t="s">
        <v>350</v>
      </c>
      <c r="B165" s="262"/>
      <c r="C165" s="263"/>
    </row>
    <row r="166" spans="1:6" ht="14.5" thickBot="1" x14ac:dyDescent="0.35">
      <c r="A166" s="195" t="s">
        <v>51</v>
      </c>
      <c r="B166" s="201" t="s">
        <v>52</v>
      </c>
      <c r="C166" s="201" t="s">
        <v>53</v>
      </c>
    </row>
    <row r="167" spans="1:6" ht="14.5" thickBot="1" x14ac:dyDescent="0.35">
      <c r="A167" s="155" t="s">
        <v>54</v>
      </c>
      <c r="B167" s="149" t="s">
        <v>55</v>
      </c>
      <c r="C167" s="149"/>
    </row>
    <row r="168" spans="1:6" ht="14.5" thickBot="1" x14ac:dyDescent="0.35">
      <c r="A168" s="155" t="s">
        <v>56</v>
      </c>
      <c r="B168" s="149" t="s">
        <v>57</v>
      </c>
      <c r="C168" s="149"/>
    </row>
    <row r="169" spans="1:6" ht="14.5" thickBot="1" x14ac:dyDescent="0.35">
      <c r="A169" s="155"/>
      <c r="B169" s="149" t="s">
        <v>58</v>
      </c>
      <c r="C169" s="149"/>
    </row>
    <row r="170" spans="1:6" ht="14.5" thickBot="1" x14ac:dyDescent="0.35">
      <c r="A170" s="155"/>
      <c r="B170" s="149" t="s">
        <v>58</v>
      </c>
      <c r="C170" s="149"/>
    </row>
    <row r="171" spans="1:6" ht="14.5" thickBot="1" x14ac:dyDescent="0.35">
      <c r="A171" s="155"/>
      <c r="B171" s="149" t="s">
        <v>58</v>
      </c>
      <c r="C171" s="149"/>
    </row>
    <row r="172" spans="1:6" ht="14.5" thickBot="1" x14ac:dyDescent="0.35">
      <c r="A172" s="155"/>
      <c r="B172" s="149"/>
      <c r="C172" s="149"/>
    </row>
    <row r="173" spans="1:6" ht="14.5" thickBot="1" x14ac:dyDescent="0.35">
      <c r="A173" s="155" t="s">
        <v>59</v>
      </c>
      <c r="B173" s="149" t="s">
        <v>60</v>
      </c>
      <c r="C173" s="149"/>
    </row>
    <row r="174" spans="1:6" ht="28.5" thickBot="1" x14ac:dyDescent="0.35">
      <c r="A174" s="155" t="s">
        <v>61</v>
      </c>
      <c r="B174" s="149" t="s">
        <v>327</v>
      </c>
      <c r="C174" s="149"/>
    </row>
    <row r="177" spans="1:9" s="223" customFormat="1" ht="27.75" customHeight="1" x14ac:dyDescent="0.3">
      <c r="A177" s="259" t="s">
        <v>62</v>
      </c>
      <c r="B177" s="260"/>
      <c r="C177" s="260"/>
      <c r="D177" s="260"/>
      <c r="E177" s="260"/>
      <c r="F177" s="260"/>
      <c r="G177" s="260"/>
      <c r="H177" s="260"/>
      <c r="I177" s="260"/>
    </row>
    <row r="178" spans="1:9" x14ac:dyDescent="0.3">
      <c r="A178" s="150"/>
    </row>
    <row r="179" spans="1:9" ht="48.75" customHeight="1" x14ac:dyDescent="0.3">
      <c r="A179" s="292" t="s">
        <v>63</v>
      </c>
      <c r="B179" s="293"/>
      <c r="C179" s="293"/>
      <c r="D179" s="293"/>
      <c r="E179" s="293"/>
      <c r="F179" s="293"/>
    </row>
    <row r="180" spans="1:9" ht="15" thickBot="1" x14ac:dyDescent="0.35">
      <c r="A180" s="171"/>
      <c r="B180" s="172"/>
      <c r="C180" s="172"/>
      <c r="D180" s="172"/>
      <c r="E180" s="172"/>
      <c r="F180" s="172"/>
    </row>
    <row r="181" spans="1:9" ht="28.5" customHeight="1" x14ac:dyDescent="0.3">
      <c r="A181" s="297" t="s">
        <v>64</v>
      </c>
      <c r="B181" s="298"/>
      <c r="C181" s="299"/>
      <c r="D181" s="158">
        <f>+Til_søknadsfane!C2</f>
        <v>0</v>
      </c>
    </row>
    <row r="182" spans="1:9" ht="28.5" customHeight="1" thickBot="1" x14ac:dyDescent="0.35">
      <c r="A182" s="300" t="s">
        <v>65</v>
      </c>
      <c r="B182" s="301"/>
      <c r="C182" s="302"/>
      <c r="D182" s="157" t="str">
        <f>+Til_søknadsfane!C4</f>
        <v xml:space="preserve"> </v>
      </c>
    </row>
    <row r="183" spans="1:9" ht="27.75" customHeight="1" thickBot="1" x14ac:dyDescent="0.35">
      <c r="A183" s="300" t="s">
        <v>66</v>
      </c>
      <c r="B183" s="301"/>
      <c r="C183" s="302"/>
      <c r="D183" s="157"/>
    </row>
    <row r="184" spans="1:9" ht="73" thickBot="1" x14ac:dyDescent="0.35">
      <c r="A184" s="303" t="s">
        <v>67</v>
      </c>
      <c r="B184" s="304"/>
      <c r="C184" s="305"/>
      <c r="D184" s="169" t="s">
        <v>68</v>
      </c>
    </row>
    <row r="185" spans="1:9" ht="15" thickBot="1" x14ac:dyDescent="0.35">
      <c r="A185" s="303" t="s">
        <v>69</v>
      </c>
      <c r="B185" s="304"/>
      <c r="C185" s="305"/>
      <c r="D185" s="149" t="s">
        <v>70</v>
      </c>
    </row>
    <row r="186" spans="1:9" ht="15" thickBot="1" x14ac:dyDescent="0.35">
      <c r="A186" s="303" t="s">
        <v>71</v>
      </c>
      <c r="B186" s="304"/>
      <c r="C186" s="305"/>
      <c r="D186" s="149" t="s">
        <v>70</v>
      </c>
    </row>
    <row r="187" spans="1:9" ht="15" thickBot="1" x14ac:dyDescent="0.35">
      <c r="A187" s="303" t="s">
        <v>72</v>
      </c>
      <c r="B187" s="304"/>
      <c r="C187" s="305"/>
      <c r="D187" s="149" t="s">
        <v>70</v>
      </c>
    </row>
    <row r="188" spans="1:9" ht="15" thickBot="1" x14ac:dyDescent="0.35">
      <c r="A188" s="303" t="s">
        <v>73</v>
      </c>
      <c r="B188" s="304"/>
      <c r="C188" s="305"/>
      <c r="D188" s="149" t="s">
        <v>70</v>
      </c>
    </row>
    <row r="189" spans="1:9" ht="34.5" customHeight="1" thickBot="1" x14ac:dyDescent="0.35">
      <c r="A189" s="300" t="s">
        <v>74</v>
      </c>
      <c r="B189" s="301"/>
      <c r="C189" s="302"/>
      <c r="D189" s="183">
        <f>+'Sentrale føresetnader'!E116</f>
        <v>0</v>
      </c>
    </row>
  </sheetData>
  <mergeCells count="83">
    <mergeCell ref="A107:A108"/>
    <mergeCell ref="B123:F124"/>
    <mergeCell ref="A109:A110"/>
    <mergeCell ref="B109:F110"/>
    <mergeCell ref="A111:A112"/>
    <mergeCell ref="A113:A114"/>
    <mergeCell ref="B113:F114"/>
    <mergeCell ref="A115:A116"/>
    <mergeCell ref="A117:A118"/>
    <mergeCell ref="A119:A120"/>
    <mergeCell ref="A121:A122"/>
    <mergeCell ref="A123:A124"/>
    <mergeCell ref="A93:A94"/>
    <mergeCell ref="B93:F94"/>
    <mergeCell ref="A95:A96"/>
    <mergeCell ref="B95:F96"/>
    <mergeCell ref="A99:A100"/>
    <mergeCell ref="B99:F100"/>
    <mergeCell ref="A97:A98"/>
    <mergeCell ref="A181:C181"/>
    <mergeCell ref="A182:C182"/>
    <mergeCell ref="A183:C183"/>
    <mergeCell ref="A189:C189"/>
    <mergeCell ref="A184:C184"/>
    <mergeCell ref="A185:C185"/>
    <mergeCell ref="A186:C186"/>
    <mergeCell ref="A187:C187"/>
    <mergeCell ref="A188:C188"/>
    <mergeCell ref="A165:C165"/>
    <mergeCell ref="A163:D163"/>
    <mergeCell ref="A177:I177"/>
    <mergeCell ref="A179:F179"/>
    <mergeCell ref="B145:F145"/>
    <mergeCell ref="B146:F146"/>
    <mergeCell ref="A149:D149"/>
    <mergeCell ref="A151:F151"/>
    <mergeCell ref="A152:F161"/>
    <mergeCell ref="A135:D135"/>
    <mergeCell ref="A137:F137"/>
    <mergeCell ref="B138:F138"/>
    <mergeCell ref="B139:F139"/>
    <mergeCell ref="B140:F140"/>
    <mergeCell ref="A128:F128"/>
    <mergeCell ref="B132:F132"/>
    <mergeCell ref="B131:F131"/>
    <mergeCell ref="B130:F130"/>
    <mergeCell ref="B129:F129"/>
    <mergeCell ref="A126:D126"/>
    <mergeCell ref="A31:F31"/>
    <mergeCell ref="A29:D29"/>
    <mergeCell ref="A39:D39"/>
    <mergeCell ref="A89:F90"/>
    <mergeCell ref="A56:D56"/>
    <mergeCell ref="A58:F59"/>
    <mergeCell ref="A71:D71"/>
    <mergeCell ref="A73:F74"/>
    <mergeCell ref="A87:D87"/>
    <mergeCell ref="A41:F42"/>
    <mergeCell ref="A101:A102"/>
    <mergeCell ref="B101:F102"/>
    <mergeCell ref="A103:A104"/>
    <mergeCell ref="B103:F104"/>
    <mergeCell ref="A105:A106"/>
    <mergeCell ref="A19:D19"/>
    <mergeCell ref="A20:D20"/>
    <mergeCell ref="A21:D21"/>
    <mergeCell ref="A24:D24"/>
    <mergeCell ref="A26:C26"/>
    <mergeCell ref="D26:E26"/>
    <mergeCell ref="A4:E4"/>
    <mergeCell ref="A9:E9"/>
    <mergeCell ref="A2:D2"/>
    <mergeCell ref="B5:E5"/>
    <mergeCell ref="B6:E6"/>
    <mergeCell ref="B7:E7"/>
    <mergeCell ref="A17:D17"/>
    <mergeCell ref="A18:D18"/>
    <mergeCell ref="B10:E10"/>
    <mergeCell ref="B11:E11"/>
    <mergeCell ref="B12:E12"/>
    <mergeCell ref="B13:E13"/>
    <mergeCell ref="A16:D16"/>
    <mergeCell ref="A15:D15"/>
  </mergeCells>
  <hyperlinks>
    <hyperlink ref="A73" r:id="rId1" display="https://www.regjeringen.no/no/tema/statlig-forvaltning/ikt-politikk/digitaliseringsstrategi-for-offentlig-sektor/id2612415/" xr:uid="{AE238B5C-8B5A-4616-8759-3B450BAEDD96}"/>
    <hyperlink ref="A75" r:id="rId2" xr:uid="{0ADCE519-6996-41C3-B891-27484C969030}"/>
    <hyperlink ref="A89" r:id="rId3" display="https://www.regjeringen.no/no/dokumenter/digitaliseringsrundskrivet/id2623277/" xr:uid="{9DFD95F0-EBAC-463B-B55C-1C9660BB02B7}"/>
    <hyperlink ref="A91" r:id="rId4" xr:uid="{FD888354-57EC-43EE-BAC5-9D5428D6C845}"/>
  </hyperlinks>
  <pageMargins left="0.25" right="0.25" top="0.75" bottom="0.75" header="0.3" footer="0.3"/>
  <pageSetup paperSize="9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C6D2-5207-47EA-8767-6EA33A86C4FA}">
  <dimension ref="A10:G117"/>
  <sheetViews>
    <sheetView showGridLines="0" topLeftCell="A28" zoomScale="70" zoomScaleNormal="70" workbookViewId="0">
      <selection activeCell="A98" sqref="A98"/>
    </sheetView>
  </sheetViews>
  <sheetFormatPr baseColWidth="10" defaultColWidth="11.453125" defaultRowHeight="14" x14ac:dyDescent="0.3"/>
  <cols>
    <col min="1" max="1" width="23.7265625" style="219" customWidth="1"/>
    <col min="2" max="2" width="41.7265625" style="219" customWidth="1"/>
    <col min="3" max="3" width="39.453125" style="219" customWidth="1"/>
    <col min="4" max="4" width="24.26953125" style="219" customWidth="1"/>
    <col min="5" max="5" width="32.453125" style="219" customWidth="1"/>
    <col min="6" max="6" width="30.81640625" style="219" customWidth="1"/>
    <col min="7" max="16384" width="11.453125" style="219"/>
  </cols>
  <sheetData>
    <row r="10" spans="1:1" ht="16.5" x14ac:dyDescent="0.3">
      <c r="A10" s="159" t="s">
        <v>328</v>
      </c>
    </row>
    <row r="17" spans="1:4" ht="16" thickBot="1" x14ac:dyDescent="0.35">
      <c r="A17" s="160" t="s">
        <v>75</v>
      </c>
    </row>
    <row r="18" spans="1:4" ht="28.5" thickBot="1" x14ac:dyDescent="0.35">
      <c r="A18" s="199" t="s">
        <v>76</v>
      </c>
      <c r="B18" s="202" t="s">
        <v>77</v>
      </c>
      <c r="C18" s="202" t="s">
        <v>78</v>
      </c>
      <c r="D18" s="202" t="s">
        <v>79</v>
      </c>
    </row>
    <row r="19" spans="1:4" ht="57" customHeight="1" x14ac:dyDescent="0.3">
      <c r="A19" s="307" t="s">
        <v>80</v>
      </c>
      <c r="B19" s="309"/>
      <c r="C19" s="311" t="s">
        <v>81</v>
      </c>
      <c r="D19" s="313">
        <f>+Til_søknadsfane!C8</f>
        <v>0</v>
      </c>
    </row>
    <row r="20" spans="1:4" ht="14.5" thickBot="1" x14ac:dyDescent="0.35">
      <c r="A20" s="308"/>
      <c r="B20" s="310"/>
      <c r="C20" s="312"/>
      <c r="D20" s="314"/>
    </row>
    <row r="21" spans="1:4" ht="28.5" thickBot="1" x14ac:dyDescent="0.35">
      <c r="A21" s="212" t="s">
        <v>82</v>
      </c>
      <c r="B21" s="208"/>
      <c r="C21" s="208"/>
      <c r="D21" s="164">
        <f>+Til_søknadsfane!C9</f>
        <v>0</v>
      </c>
    </row>
    <row r="22" spans="1:4" ht="14.5" thickBot="1" x14ac:dyDescent="0.35">
      <c r="A22" s="212" t="s">
        <v>83</v>
      </c>
      <c r="B22" s="208"/>
      <c r="C22" s="208"/>
      <c r="D22" s="164">
        <f>+Til_søknadsfane!C10</f>
        <v>0</v>
      </c>
    </row>
    <row r="23" spans="1:4" ht="14.5" thickBot="1" x14ac:dyDescent="0.35">
      <c r="A23" s="212" t="s">
        <v>84</v>
      </c>
      <c r="B23" s="212"/>
      <c r="C23" s="212"/>
      <c r="D23" s="164">
        <f>+Til_søknadsfane!C11</f>
        <v>0</v>
      </c>
    </row>
    <row r="25" spans="1:4" ht="16" thickBot="1" x14ac:dyDescent="0.35">
      <c r="A25" s="160" t="s">
        <v>85</v>
      </c>
    </row>
    <row r="26" spans="1:4" ht="28.5" thickBot="1" x14ac:dyDescent="0.35">
      <c r="A26" s="199" t="s">
        <v>76</v>
      </c>
      <c r="B26" s="202" t="s">
        <v>77</v>
      </c>
      <c r="C26" s="202" t="s">
        <v>78</v>
      </c>
      <c r="D26" s="202" t="s">
        <v>79</v>
      </c>
    </row>
    <row r="27" spans="1:4" ht="28.5" thickBot="1" x14ac:dyDescent="0.35">
      <c r="A27" s="161" t="s">
        <v>86</v>
      </c>
      <c r="B27" s="149"/>
      <c r="C27" s="149"/>
      <c r="D27" s="163">
        <f>+Til_søknadsfane!C41</f>
        <v>0</v>
      </c>
    </row>
    <row r="28" spans="1:4" ht="42.5" thickBot="1" x14ac:dyDescent="0.35">
      <c r="A28" s="161" t="s">
        <v>87</v>
      </c>
      <c r="B28" s="149"/>
      <c r="C28" s="149"/>
      <c r="D28" s="163">
        <f>+Til_søknadsfane!C42</f>
        <v>0</v>
      </c>
    </row>
    <row r="29" spans="1:4" ht="28.5" thickBot="1" x14ac:dyDescent="0.35">
      <c r="A29" s="161" t="s">
        <v>88</v>
      </c>
      <c r="B29" s="149"/>
      <c r="C29" s="149"/>
      <c r="D29" s="163">
        <f>+Til_søknadsfane!C43</f>
        <v>0</v>
      </c>
    </row>
    <row r="31" spans="1:4" ht="15.5" x14ac:dyDescent="0.3">
      <c r="A31" s="160" t="s">
        <v>89</v>
      </c>
    </row>
    <row r="32" spans="1:4" ht="16" thickBot="1" x14ac:dyDescent="0.35">
      <c r="A32" s="165" t="s">
        <v>90</v>
      </c>
    </row>
    <row r="33" spans="1:5" ht="28.5" thickBot="1" x14ac:dyDescent="0.35">
      <c r="A33" s="199" t="s">
        <v>91</v>
      </c>
      <c r="B33" s="202" t="s">
        <v>92</v>
      </c>
      <c r="C33" s="202" t="s">
        <v>93</v>
      </c>
    </row>
    <row r="34" spans="1:5" ht="14.5" thickBot="1" x14ac:dyDescent="0.35">
      <c r="A34" s="166">
        <f>+SUM(Registrer_nytteverknader!C138:L138)/10</f>
        <v>0</v>
      </c>
      <c r="B34" s="162">
        <f>+SUM(Registrer_kostnadsverknader!C116:L116)/10</f>
        <v>0</v>
      </c>
      <c r="C34" s="162">
        <f>+A34-B34</f>
        <v>0</v>
      </c>
    </row>
    <row r="38" spans="1:5" ht="15.5" x14ac:dyDescent="0.3">
      <c r="A38" s="160" t="s">
        <v>94</v>
      </c>
    </row>
    <row r="39" spans="1:5" ht="15.5" x14ac:dyDescent="0.3">
      <c r="A39" s="165" t="s">
        <v>95</v>
      </c>
    </row>
    <row r="40" spans="1:5" ht="16" thickBot="1" x14ac:dyDescent="0.35">
      <c r="A40" s="165" t="s">
        <v>96</v>
      </c>
    </row>
    <row r="41" spans="1:5" ht="42.5" thickBot="1" x14ac:dyDescent="0.35">
      <c r="A41" s="199" t="s">
        <v>76</v>
      </c>
      <c r="B41" s="202" t="s">
        <v>331</v>
      </c>
      <c r="C41" s="202" t="s">
        <v>332</v>
      </c>
      <c r="D41" s="202" t="s">
        <v>333</v>
      </c>
      <c r="E41" s="202" t="s">
        <v>97</v>
      </c>
    </row>
    <row r="42" spans="1:5" ht="27" customHeight="1" thickBot="1" x14ac:dyDescent="0.35">
      <c r="A42" s="213"/>
      <c r="B42" s="208"/>
      <c r="C42" s="208"/>
      <c r="D42" s="208"/>
      <c r="E42" s="208"/>
    </row>
    <row r="43" spans="1:5" ht="27" customHeight="1" thickBot="1" x14ac:dyDescent="0.35">
      <c r="A43" s="213"/>
      <c r="B43" s="208"/>
      <c r="C43" s="208"/>
      <c r="D43" s="208"/>
      <c r="E43" s="208"/>
    </row>
    <row r="44" spans="1:5" ht="27" customHeight="1" thickBot="1" x14ac:dyDescent="0.35">
      <c r="A44" s="213"/>
      <c r="B44" s="208"/>
      <c r="C44" s="208"/>
      <c r="D44" s="208"/>
      <c r="E44" s="208"/>
    </row>
    <row r="48" spans="1:5" ht="16.5" x14ac:dyDescent="0.3">
      <c r="A48" s="159" t="s">
        <v>329</v>
      </c>
    </row>
    <row r="50" spans="1:5" ht="16" thickBot="1" x14ac:dyDescent="0.35">
      <c r="A50" s="160" t="s">
        <v>98</v>
      </c>
    </row>
    <row r="51" spans="1:5" ht="28.5" thickBot="1" x14ac:dyDescent="0.35">
      <c r="A51" s="199" t="s">
        <v>76</v>
      </c>
      <c r="B51" s="202" t="s">
        <v>99</v>
      </c>
      <c r="C51" s="202" t="s">
        <v>100</v>
      </c>
      <c r="D51" s="202" t="s">
        <v>101</v>
      </c>
      <c r="E51" s="202" t="s">
        <v>102</v>
      </c>
    </row>
    <row r="52" spans="1:5" ht="28.5" thickBot="1" x14ac:dyDescent="0.35">
      <c r="A52" s="213" t="str">
        <f>+Til_søknadsfane!A14</f>
        <v>Tidsbesparing i andre statlege verksemder</v>
      </c>
      <c r="B52" s="208"/>
      <c r="C52" s="208"/>
      <c r="D52" s="208"/>
      <c r="E52" s="162">
        <f>+Til_søknadsfane!C14</f>
        <v>0</v>
      </c>
    </row>
    <row r="53" spans="1:5" ht="65.25" customHeight="1" thickBot="1" x14ac:dyDescent="0.35">
      <c r="A53" s="213" t="str">
        <f>+Til_søknadsfane!A15</f>
        <v>Reduksjon i drift- og vedlikehaldskostnader i andre statlege verksemder</v>
      </c>
      <c r="B53" s="208"/>
      <c r="C53" s="208"/>
      <c r="D53" s="208"/>
      <c r="E53" s="162">
        <f>+Til_søknadsfane!C15</f>
        <v>0</v>
      </c>
    </row>
    <row r="54" spans="1:5" ht="53.25" customHeight="1" thickBot="1" x14ac:dyDescent="0.35">
      <c r="A54" s="213" t="str">
        <f>+Til_søknadsfane!A16</f>
        <v>Auka inntekter i andre statlege virksomheter</v>
      </c>
      <c r="B54" s="208"/>
      <c r="C54" s="208"/>
      <c r="D54" s="208"/>
      <c r="E54" s="162">
        <f>+Til_søknadsfane!C16</f>
        <v>0</v>
      </c>
    </row>
    <row r="55" spans="1:5" x14ac:dyDescent="0.3">
      <c r="A55" s="168" t="s">
        <v>103</v>
      </c>
    </row>
    <row r="56" spans="1:5" x14ac:dyDescent="0.3">
      <c r="A56" s="168"/>
    </row>
    <row r="57" spans="1:5" ht="16" thickBot="1" x14ac:dyDescent="0.35">
      <c r="A57" s="160" t="s">
        <v>104</v>
      </c>
    </row>
    <row r="58" spans="1:5" ht="28.5" thickBot="1" x14ac:dyDescent="0.35">
      <c r="A58" s="199" t="s">
        <v>76</v>
      </c>
      <c r="B58" s="202" t="s">
        <v>99</v>
      </c>
      <c r="C58" s="202" t="s">
        <v>78</v>
      </c>
      <c r="D58" s="202" t="s">
        <v>105</v>
      </c>
      <c r="E58" s="202" t="s">
        <v>102</v>
      </c>
    </row>
    <row r="59" spans="1:5" ht="42.5" thickBot="1" x14ac:dyDescent="0.35">
      <c r="A59" s="155" t="str">
        <f>+Til_søknadsfane!A47</f>
        <v>Investeringskostnader i andre statlige virksomheter</v>
      </c>
      <c r="B59" s="149"/>
      <c r="C59" s="149"/>
      <c r="D59" s="149"/>
      <c r="E59" s="162">
        <f>+Til_søknadsfane!C47</f>
        <v>0</v>
      </c>
    </row>
    <row r="60" spans="1:5" ht="28.5" thickBot="1" x14ac:dyDescent="0.35">
      <c r="A60" s="155" t="str">
        <f>+Til_søknadsfane!A48</f>
        <v>aukae drifts- og vedlikehaldskostnader</v>
      </c>
      <c r="B60" s="149"/>
      <c r="C60" s="149"/>
      <c r="D60" s="149"/>
      <c r="E60" s="162">
        <f>+Til_søknadsfane!C48</f>
        <v>0</v>
      </c>
    </row>
    <row r="61" spans="1:5" ht="28.5" thickBot="1" x14ac:dyDescent="0.35">
      <c r="A61" s="155" t="str">
        <f>+Til_søknadsfane!A49</f>
        <v>Endrings- og omstillingskostnader</v>
      </c>
      <c r="B61" s="149"/>
      <c r="C61" s="149"/>
      <c r="D61" s="149"/>
      <c r="E61" s="162">
        <f>+Til_søknadsfane!C49</f>
        <v>0</v>
      </c>
    </row>
    <row r="62" spans="1:5" ht="14.5" x14ac:dyDescent="0.3">
      <c r="A62" s="167"/>
    </row>
    <row r="63" spans="1:5" ht="16" thickBot="1" x14ac:dyDescent="0.35">
      <c r="A63" s="160" t="s">
        <v>106</v>
      </c>
    </row>
    <row r="64" spans="1:5" ht="28.5" thickBot="1" x14ac:dyDescent="0.35">
      <c r="A64" s="199" t="s">
        <v>76</v>
      </c>
      <c r="B64" s="202" t="s">
        <v>99</v>
      </c>
      <c r="C64" s="202" t="s">
        <v>100</v>
      </c>
      <c r="D64" s="202" t="s">
        <v>105</v>
      </c>
      <c r="E64" s="202" t="s">
        <v>102</v>
      </c>
    </row>
    <row r="65" spans="1:5" ht="28.5" thickBot="1" x14ac:dyDescent="0.35">
      <c r="A65" s="155" t="str">
        <f>+Til_søknadsfane!A20</f>
        <v>Tidsbesparing i kommunal sektor</v>
      </c>
      <c r="B65" s="149"/>
      <c r="C65" s="149"/>
      <c r="D65" s="149"/>
      <c r="E65" s="162">
        <f>+Til_søknadsfane!C20</f>
        <v>0</v>
      </c>
    </row>
    <row r="66" spans="1:5" ht="42.5" thickBot="1" x14ac:dyDescent="0.35">
      <c r="A66" s="155" t="str">
        <f>+Til_søknadsfane!A21</f>
        <v>Reduksjon i drift- og vedlikehaldskostnader i kommunal sektor</v>
      </c>
      <c r="B66" s="149"/>
      <c r="C66" s="149"/>
      <c r="D66" s="149"/>
      <c r="E66" s="162">
        <f>+Til_søknadsfane!C21</f>
        <v>0</v>
      </c>
    </row>
    <row r="67" spans="1:5" ht="28.5" thickBot="1" x14ac:dyDescent="0.35">
      <c r="A67" s="155" t="str">
        <f>+Til_søknadsfane!A22</f>
        <v>Auka inntekter i kommunal sektor</v>
      </c>
      <c r="B67" s="149"/>
      <c r="C67" s="149"/>
      <c r="D67" s="149"/>
      <c r="E67" s="162">
        <f>+Til_søknadsfane!C22</f>
        <v>0</v>
      </c>
    </row>
    <row r="68" spans="1:5" ht="28.5" thickBot="1" x14ac:dyDescent="0.35">
      <c r="A68" s="155" t="str">
        <f>+Til_søknadsfane!A26</f>
        <v>Tidsbesparing i privat næringsliv</v>
      </c>
      <c r="B68" s="149"/>
      <c r="C68" s="149"/>
      <c r="D68" s="149"/>
      <c r="E68" s="162">
        <f>+Til_søknadsfane!C26</f>
        <v>0</v>
      </c>
    </row>
    <row r="69" spans="1:5" ht="42.5" thickBot="1" x14ac:dyDescent="0.35">
      <c r="A69" s="155" t="str">
        <f>+Til_søknadsfane!A27</f>
        <v>Reduksjon i drift- og vedlikehaldskostnader i privat næringsliv</v>
      </c>
      <c r="B69" s="149"/>
      <c r="C69" s="149"/>
      <c r="D69" s="149"/>
      <c r="E69" s="162">
        <f>+Til_søknadsfane!C27</f>
        <v>0</v>
      </c>
    </row>
    <row r="70" spans="1:5" ht="28.5" thickBot="1" x14ac:dyDescent="0.35">
      <c r="A70" s="155" t="str">
        <f>+Til_søknadsfane!A28</f>
        <v>Øvrig nytteverknad i privat næringsliv 1</v>
      </c>
      <c r="B70" s="149"/>
      <c r="C70" s="149"/>
      <c r="D70" s="149"/>
      <c r="E70" s="162">
        <f>+Til_søknadsfane!C28</f>
        <v>0</v>
      </c>
    </row>
    <row r="71" spans="1:5" ht="28.5" thickBot="1" x14ac:dyDescent="0.35">
      <c r="A71" s="155" t="str">
        <f>+Til_søknadsfane!A33</f>
        <v>Tidsbesparing for privatpersoner</v>
      </c>
      <c r="B71" s="149"/>
      <c r="C71" s="149"/>
      <c r="D71" s="149"/>
      <c r="E71" s="162">
        <f>+Til_søknadsfane!C33</f>
        <v>0</v>
      </c>
    </row>
    <row r="72" spans="1:5" ht="28.5" thickBot="1" x14ac:dyDescent="0.35">
      <c r="A72" s="155" t="str">
        <f>+Til_søknadsfane!A34</f>
        <v xml:space="preserve">Øvrig nytteverknad for privatpersoner 1 </v>
      </c>
      <c r="B72" s="149"/>
      <c r="C72" s="149"/>
      <c r="D72" s="149"/>
      <c r="E72" s="162">
        <f>+Til_søknadsfane!C34</f>
        <v>0</v>
      </c>
    </row>
    <row r="73" spans="1:5" ht="28.5" thickBot="1" x14ac:dyDescent="0.35">
      <c r="A73" s="155" t="str">
        <f>+Til_søknadsfane!A35</f>
        <v>Øvrig nytteverknad for privatpersoner 2</v>
      </c>
      <c r="B73" s="149"/>
      <c r="C73" s="149"/>
      <c r="D73" s="149"/>
      <c r="E73" s="162">
        <f>+Til_søknadsfane!C35</f>
        <v>0</v>
      </c>
    </row>
    <row r="74" spans="1:5" x14ac:dyDescent="0.3">
      <c r="A74" s="148"/>
    </row>
    <row r="75" spans="1:5" ht="16" thickBot="1" x14ac:dyDescent="0.35">
      <c r="A75" s="160" t="s">
        <v>107</v>
      </c>
    </row>
    <row r="76" spans="1:5" ht="28.5" thickBot="1" x14ac:dyDescent="0.35">
      <c r="A76" s="199" t="s">
        <v>76</v>
      </c>
      <c r="B76" s="202" t="s">
        <v>99</v>
      </c>
      <c r="C76" s="202" t="s">
        <v>78</v>
      </c>
      <c r="D76" s="202" t="s">
        <v>105</v>
      </c>
      <c r="E76" s="202" t="s">
        <v>102</v>
      </c>
    </row>
    <row r="77" spans="1:5" ht="28.5" thickBot="1" x14ac:dyDescent="0.35">
      <c r="A77" s="155" t="str">
        <f>+Til_søknadsfane!A53</f>
        <v>Investeringskostnader i kommunal sektor</v>
      </c>
      <c r="B77" s="149"/>
      <c r="C77" s="149"/>
      <c r="D77" s="149"/>
      <c r="E77" s="162">
        <f>+Til_søknadsfane!C53</f>
        <v>0</v>
      </c>
    </row>
    <row r="78" spans="1:5" ht="42.5" thickBot="1" x14ac:dyDescent="0.35">
      <c r="A78" s="155" t="str">
        <f>+Til_søknadsfane!A54</f>
        <v>aukae drifts- og vedlikehaldskostnader i kommunal sektor</v>
      </c>
      <c r="B78" s="149"/>
      <c r="C78" s="149"/>
      <c r="D78" s="149"/>
      <c r="E78" s="162">
        <f>+Til_søknadsfane!C54</f>
        <v>0</v>
      </c>
    </row>
    <row r="79" spans="1:5" ht="42.5" thickBot="1" x14ac:dyDescent="0.35">
      <c r="A79" s="155" t="str">
        <f>+Til_søknadsfane!A55</f>
        <v>Endrings- og omstillingskostnader i kommunal sektor</v>
      </c>
      <c r="B79" s="149"/>
      <c r="C79" s="149"/>
      <c r="D79" s="149"/>
      <c r="E79" s="162">
        <f>+Til_søknadsfane!C55</f>
        <v>0</v>
      </c>
    </row>
    <row r="80" spans="1:5" ht="28.5" thickBot="1" x14ac:dyDescent="0.35">
      <c r="A80" s="155" t="str">
        <f>+Til_søknadsfane!A59</f>
        <v>Investeringskostnad i privat næringsliv</v>
      </c>
      <c r="B80" s="149"/>
      <c r="C80" s="149"/>
      <c r="D80" s="149"/>
      <c r="E80" s="162">
        <f>+Til_søknadsfane!C59</f>
        <v>0</v>
      </c>
    </row>
    <row r="81" spans="1:7" ht="42.5" thickBot="1" x14ac:dyDescent="0.35">
      <c r="A81" s="155" t="str">
        <f>+Til_søknadsfane!A60</f>
        <v>aukae drifts- og vedlikehaldskostnader i privat næringsliv</v>
      </c>
      <c r="B81" s="149"/>
      <c r="C81" s="149"/>
      <c r="D81" s="149"/>
      <c r="E81" s="162">
        <f>+Til_søknadsfane!C60</f>
        <v>0</v>
      </c>
    </row>
    <row r="82" spans="1:7" ht="42.5" thickBot="1" x14ac:dyDescent="0.35">
      <c r="A82" s="155" t="str">
        <f>+Til_søknadsfane!A61</f>
        <v>Endrings- og omstillingskostnader i privat næringsliv</v>
      </c>
      <c r="B82" s="149"/>
      <c r="C82" s="149"/>
      <c r="D82" s="149"/>
      <c r="E82" s="162">
        <f>+Til_søknadsfane!C61</f>
        <v>0</v>
      </c>
    </row>
    <row r="83" spans="1:7" ht="42.5" thickBot="1" x14ac:dyDescent="0.35">
      <c r="A83" s="155" t="str">
        <f>+Til_søknadsfane!A65</f>
        <v>Endrings- og omstillingskostnader for privatpersoner</v>
      </c>
      <c r="B83" s="149"/>
      <c r="C83" s="149"/>
      <c r="D83" s="149"/>
      <c r="E83" s="162">
        <f>+Til_søknadsfane!C65</f>
        <v>0</v>
      </c>
    </row>
    <row r="85" spans="1:7" ht="15.5" x14ac:dyDescent="0.3">
      <c r="A85" s="160" t="s">
        <v>108</v>
      </c>
    </row>
    <row r="86" spans="1:7" ht="15.5" x14ac:dyDescent="0.3">
      <c r="A86" s="165" t="s">
        <v>109</v>
      </c>
    </row>
    <row r="87" spans="1:7" ht="16" thickBot="1" x14ac:dyDescent="0.35">
      <c r="A87" s="165" t="s">
        <v>96</v>
      </c>
    </row>
    <row r="88" spans="1:7" ht="42.5" thickBot="1" x14ac:dyDescent="0.35">
      <c r="A88" s="199" t="s">
        <v>76</v>
      </c>
      <c r="B88" s="202" t="s">
        <v>331</v>
      </c>
      <c r="C88" s="202" t="s">
        <v>332</v>
      </c>
      <c r="D88" s="202" t="s">
        <v>333</v>
      </c>
      <c r="E88" s="202" t="s">
        <v>97</v>
      </c>
      <c r="F88" s="202" t="s">
        <v>110</v>
      </c>
    </row>
    <row r="89" spans="1:7" ht="29.5" thickBot="1" x14ac:dyDescent="0.4">
      <c r="A89" s="231" t="s">
        <v>347</v>
      </c>
      <c r="B89" s="233" t="s">
        <v>344</v>
      </c>
      <c r="C89" s="233" t="s">
        <v>346</v>
      </c>
      <c r="D89" s="233" t="s">
        <v>345</v>
      </c>
      <c r="E89" s="232" t="s">
        <v>341</v>
      </c>
      <c r="F89" s="232" t="s">
        <v>343</v>
      </c>
      <c r="G89" s="230" t="s">
        <v>342</v>
      </c>
    </row>
    <row r="90" spans="1:7" ht="27.75" customHeight="1" thickBot="1" x14ac:dyDescent="0.35">
      <c r="A90" s="155"/>
      <c r="B90" s="234"/>
      <c r="C90" s="234"/>
      <c r="D90" s="234"/>
      <c r="E90" s="149"/>
      <c r="F90" s="149"/>
    </row>
    <row r="91" spans="1:7" ht="27.75" customHeight="1" thickBot="1" x14ac:dyDescent="0.35">
      <c r="A91" s="155"/>
      <c r="B91" s="234"/>
      <c r="C91" s="234"/>
      <c r="D91" s="234"/>
      <c r="E91" s="149"/>
      <c r="F91" s="149"/>
    </row>
    <row r="92" spans="1:7" ht="27.75" customHeight="1" thickBot="1" x14ac:dyDescent="0.35">
      <c r="A92" s="155"/>
      <c r="B92" s="234"/>
      <c r="C92" s="234"/>
      <c r="D92" s="234"/>
      <c r="E92" s="149"/>
      <c r="F92" s="149"/>
    </row>
    <row r="96" spans="1:7" ht="16.5" x14ac:dyDescent="0.3">
      <c r="A96" s="159" t="s">
        <v>330</v>
      </c>
    </row>
    <row r="97" spans="1:5" x14ac:dyDescent="0.3">
      <c r="A97" s="219" t="s">
        <v>111</v>
      </c>
    </row>
    <row r="98" spans="1:5" x14ac:dyDescent="0.3">
      <c r="A98" s="222" t="s">
        <v>340</v>
      </c>
    </row>
    <row r="100" spans="1:5" ht="15.5" x14ac:dyDescent="0.3">
      <c r="A100" s="160" t="s">
        <v>112</v>
      </c>
    </row>
    <row r="101" spans="1:5" ht="16" thickBot="1" x14ac:dyDescent="0.35">
      <c r="A101" s="165" t="s">
        <v>96</v>
      </c>
    </row>
    <row r="102" spans="1:5" ht="53.25" customHeight="1" thickBot="1" x14ac:dyDescent="0.35">
      <c r="A102" s="203" t="s">
        <v>76</v>
      </c>
      <c r="B102" s="315" t="s">
        <v>113</v>
      </c>
      <c r="C102" s="316"/>
      <c r="D102" s="317"/>
      <c r="E102" s="211" t="s">
        <v>114</v>
      </c>
    </row>
    <row r="103" spans="1:5" ht="14.5" thickBot="1" x14ac:dyDescent="0.35">
      <c r="A103" s="213"/>
      <c r="B103" s="280"/>
      <c r="C103" s="281"/>
      <c r="D103" s="282"/>
      <c r="E103" s="208"/>
    </row>
    <row r="104" spans="1:5" ht="14.5" thickBot="1" x14ac:dyDescent="0.35">
      <c r="A104" s="213"/>
      <c r="B104" s="280"/>
      <c r="C104" s="281"/>
      <c r="D104" s="282"/>
      <c r="E104" s="208"/>
    </row>
    <row r="105" spans="1:5" ht="14.5" thickBot="1" x14ac:dyDescent="0.35">
      <c r="A105" s="213"/>
      <c r="B105" s="280"/>
      <c r="C105" s="281"/>
      <c r="D105" s="282"/>
      <c r="E105" s="208"/>
    </row>
    <row r="106" spans="1:5" x14ac:dyDescent="0.3">
      <c r="A106" s="148"/>
      <c r="B106" s="148"/>
      <c r="C106" s="148"/>
    </row>
    <row r="107" spans="1:5" x14ac:dyDescent="0.3">
      <c r="A107" s="148"/>
      <c r="B107" s="148"/>
      <c r="C107" s="148"/>
    </row>
    <row r="108" spans="1:5" ht="16" thickBot="1" x14ac:dyDescent="0.35">
      <c r="A108" s="160" t="s">
        <v>115</v>
      </c>
      <c r="B108" s="160"/>
      <c r="C108" s="160"/>
    </row>
    <row r="109" spans="1:5" ht="50.25" customHeight="1" thickBot="1" x14ac:dyDescent="0.35">
      <c r="A109" s="203" t="s">
        <v>76</v>
      </c>
      <c r="B109" s="315" t="s">
        <v>116</v>
      </c>
      <c r="C109" s="316"/>
      <c r="D109" s="317"/>
      <c r="E109" s="211" t="s">
        <v>114</v>
      </c>
    </row>
    <row r="110" spans="1:5" ht="14.5" thickBot="1" x14ac:dyDescent="0.35">
      <c r="A110" s="213"/>
      <c r="B110" s="280"/>
      <c r="C110" s="281"/>
      <c r="D110" s="282"/>
      <c r="E110" s="208"/>
    </row>
    <row r="111" spans="1:5" ht="14.5" thickBot="1" x14ac:dyDescent="0.35">
      <c r="A111" s="213"/>
      <c r="B111" s="280"/>
      <c r="C111" s="281"/>
      <c r="D111" s="282"/>
      <c r="E111" s="208"/>
    </row>
    <row r="114" spans="1:5" ht="16" thickBot="1" x14ac:dyDescent="0.35">
      <c r="A114" s="160" t="s">
        <v>117</v>
      </c>
    </row>
    <row r="115" spans="1:5" ht="51" customHeight="1" thickBot="1" x14ac:dyDescent="0.35">
      <c r="A115" s="315" t="s">
        <v>113</v>
      </c>
      <c r="B115" s="316"/>
      <c r="C115" s="316"/>
      <c r="D115" s="317"/>
      <c r="E115" s="211" t="s">
        <v>118</v>
      </c>
    </row>
    <row r="116" spans="1:5" ht="41.25" customHeight="1" thickBot="1" x14ac:dyDescent="0.35">
      <c r="A116" s="280"/>
      <c r="B116" s="281"/>
      <c r="C116" s="281"/>
      <c r="D116" s="282"/>
      <c r="E116" s="208"/>
    </row>
    <row r="117" spans="1:5" ht="15.5" x14ac:dyDescent="0.3">
      <c r="A117" s="160"/>
    </row>
  </sheetData>
  <mergeCells count="13">
    <mergeCell ref="B109:D109"/>
    <mergeCell ref="B110:D110"/>
    <mergeCell ref="B111:D111"/>
    <mergeCell ref="A115:D115"/>
    <mergeCell ref="A116:D116"/>
    <mergeCell ref="B104:D104"/>
    <mergeCell ref="B105:D105"/>
    <mergeCell ref="A19:A20"/>
    <mergeCell ref="B19:B20"/>
    <mergeCell ref="C19:C20"/>
    <mergeCell ref="D19:D20"/>
    <mergeCell ref="B102:D102"/>
    <mergeCell ref="B103:D103"/>
  </mergeCells>
  <hyperlinks>
    <hyperlink ref="A98" r:id="rId1" display="Sjå kapittel 4 i «Veileder for forenkla samfunnsøkonomisk analyse»." xr:uid="{ED7369FF-CD23-4F71-9040-BC0EF9F01B71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opLeftCell="A20" zoomScale="80" zoomScaleNormal="80" workbookViewId="0">
      <selection activeCell="C7" sqref="C7"/>
    </sheetView>
  </sheetViews>
  <sheetFormatPr baseColWidth="10" defaultColWidth="11.54296875" defaultRowHeight="14.5" x14ac:dyDescent="0.35"/>
  <cols>
    <col min="1" max="1" width="37.81640625" style="3" customWidth="1"/>
    <col min="2" max="2" width="34.81640625" style="3" customWidth="1"/>
    <col min="3" max="3" width="29.453125" style="3" customWidth="1"/>
    <col min="4" max="4" width="46.7265625" style="3" customWidth="1"/>
    <col min="5" max="5" width="11.54296875" style="3" customWidth="1"/>
    <col min="6" max="16384" width="11.54296875" style="3"/>
  </cols>
  <sheetData>
    <row r="1" spans="1:7" x14ac:dyDescent="0.35">
      <c r="A1" s="1" t="s">
        <v>119</v>
      </c>
      <c r="B1" s="2"/>
    </row>
    <row r="2" spans="1:7" x14ac:dyDescent="0.35">
      <c r="A2" s="4"/>
      <c r="B2" s="3" t="s">
        <v>120</v>
      </c>
    </row>
    <row r="3" spans="1:7" x14ac:dyDescent="0.35">
      <c r="A3" s="5"/>
      <c r="B3" s="181" t="s">
        <v>121</v>
      </c>
    </row>
    <row r="4" spans="1:7" x14ac:dyDescent="0.35">
      <c r="A4" s="6"/>
      <c r="B4" s="3" t="s">
        <v>122</v>
      </c>
    </row>
    <row r="5" spans="1:7" x14ac:dyDescent="0.35">
      <c r="A5" s="7"/>
      <c r="B5" s="3" t="s">
        <v>123</v>
      </c>
    </row>
    <row r="7" spans="1:7" x14ac:dyDescent="0.35">
      <c r="A7" s="3" t="s">
        <v>124</v>
      </c>
      <c r="B7" s="217">
        <v>2026</v>
      </c>
      <c r="C7" s="8" t="s">
        <v>125</v>
      </c>
    </row>
    <row r="9" spans="1:7" x14ac:dyDescent="0.35">
      <c r="A9" s="9" t="s">
        <v>126</v>
      </c>
      <c r="B9" s="10" t="s">
        <v>127</v>
      </c>
      <c r="C9" s="10" t="s">
        <v>128</v>
      </c>
    </row>
    <row r="10" spans="1:7" hidden="1" x14ac:dyDescent="0.35">
      <c r="A10" s="3" t="s">
        <v>129</v>
      </c>
      <c r="B10" s="153">
        <f>+Søknad!B5</f>
        <v>0</v>
      </c>
      <c r="C10" s="8"/>
    </row>
    <row r="11" spans="1:7" hidden="1" x14ac:dyDescent="0.35">
      <c r="A11" s="3" t="s">
        <v>130</v>
      </c>
      <c r="B11" s="12">
        <v>2021</v>
      </c>
      <c r="C11" s="8" t="s">
        <v>125</v>
      </c>
    </row>
    <row r="12" spans="1:7" x14ac:dyDescent="0.35">
      <c r="A12" s="3" t="s">
        <v>131</v>
      </c>
      <c r="B12" s="11"/>
      <c r="C12" s="8" t="s">
        <v>125</v>
      </c>
    </row>
    <row r="13" spans="1:7" x14ac:dyDescent="0.35">
      <c r="A13" s="3" t="s">
        <v>132</v>
      </c>
      <c r="B13" s="12">
        <v>2035</v>
      </c>
    </row>
    <row r="15" spans="1:7" x14ac:dyDescent="0.35">
      <c r="A15" s="9" t="s">
        <v>133</v>
      </c>
      <c r="B15" s="10" t="s">
        <v>127</v>
      </c>
      <c r="C15" s="10" t="s">
        <v>128</v>
      </c>
    </row>
    <row r="16" spans="1:7" ht="30.75" customHeight="1" x14ac:dyDescent="0.35">
      <c r="A16" s="3" t="s">
        <v>134</v>
      </c>
      <c r="B16" s="182">
        <v>0.04</v>
      </c>
      <c r="C16" s="8" t="s">
        <v>135</v>
      </c>
      <c r="D16" s="319" t="s">
        <v>136</v>
      </c>
      <c r="E16" s="318"/>
      <c r="F16" s="318"/>
      <c r="G16" s="318"/>
    </row>
    <row r="17" spans="1:9" ht="31.5" customHeight="1" x14ac:dyDescent="0.35">
      <c r="A17" s="3" t="s">
        <v>137</v>
      </c>
      <c r="B17" s="13">
        <v>649</v>
      </c>
      <c r="C17" s="8" t="s">
        <v>138</v>
      </c>
      <c r="D17" s="319" t="s">
        <v>351</v>
      </c>
      <c r="E17" s="318"/>
      <c r="F17" s="318"/>
      <c r="G17" s="318"/>
    </row>
    <row r="18" spans="1:9" ht="30" customHeight="1" x14ac:dyDescent="0.35">
      <c r="A18" s="3" t="s">
        <v>139</v>
      </c>
      <c r="B18" s="13">
        <v>353</v>
      </c>
      <c r="C18" s="189" t="s">
        <v>138</v>
      </c>
      <c r="D18" s="326" t="s">
        <v>140</v>
      </c>
      <c r="E18" s="327"/>
      <c r="F18" s="327"/>
      <c r="G18" s="327"/>
    </row>
    <row r="19" spans="1:9" ht="19.5" customHeight="1" x14ac:dyDescent="0.35">
      <c r="A19" s="3" t="s">
        <v>141</v>
      </c>
      <c r="B19" s="188">
        <v>1.2999999999999999E-2</v>
      </c>
      <c r="C19" s="191"/>
      <c r="D19" s="318" t="s">
        <v>142</v>
      </c>
      <c r="E19" s="318"/>
      <c r="F19" s="318"/>
      <c r="G19" s="318"/>
      <c r="H19" s="318"/>
      <c r="I19" s="318"/>
    </row>
    <row r="20" spans="1:9" ht="29" x14ac:dyDescent="0.35">
      <c r="A20" s="3" t="s">
        <v>143</v>
      </c>
      <c r="B20" s="13">
        <v>10</v>
      </c>
      <c r="C20" s="190" t="s">
        <v>144</v>
      </c>
      <c r="D20" s="319"/>
      <c r="E20" s="318"/>
      <c r="F20" s="318"/>
      <c r="G20" s="318"/>
    </row>
    <row r="21" spans="1:9" x14ac:dyDescent="0.35">
      <c r="D21" s="2"/>
    </row>
    <row r="22" spans="1:9" x14ac:dyDescent="0.35">
      <c r="D22" s="2"/>
    </row>
    <row r="23" spans="1:9" x14ac:dyDescent="0.35">
      <c r="C23" s="186"/>
    </row>
    <row r="24" spans="1:9" x14ac:dyDescent="0.35">
      <c r="A24" s="180" t="s">
        <v>145</v>
      </c>
      <c r="B24" s="180"/>
      <c r="C24" s="187"/>
      <c r="D24" s="185"/>
      <c r="E24" s="185"/>
    </row>
    <row r="25" spans="1:9" x14ac:dyDescent="0.35">
      <c r="A25" s="320"/>
      <c r="B25" s="321"/>
      <c r="C25" s="186"/>
      <c r="D25" s="184"/>
    </row>
    <row r="26" spans="1:9" x14ac:dyDescent="0.35">
      <c r="A26" s="322"/>
      <c r="B26" s="323"/>
      <c r="C26" s="186"/>
    </row>
    <row r="27" spans="1:9" x14ac:dyDescent="0.35">
      <c r="A27" s="322"/>
      <c r="B27" s="323"/>
      <c r="C27" s="186"/>
    </row>
    <row r="28" spans="1:9" x14ac:dyDescent="0.35">
      <c r="A28" s="322"/>
      <c r="B28" s="323"/>
    </row>
    <row r="29" spans="1:9" x14ac:dyDescent="0.35">
      <c r="A29" s="322"/>
      <c r="B29" s="323"/>
    </row>
    <row r="30" spans="1:9" x14ac:dyDescent="0.35">
      <c r="A30" s="322"/>
      <c r="B30" s="323"/>
    </row>
    <row r="31" spans="1:9" x14ac:dyDescent="0.35">
      <c r="A31" s="322"/>
      <c r="B31" s="323"/>
    </row>
    <row r="32" spans="1:9" x14ac:dyDescent="0.35">
      <c r="A32" s="322"/>
      <c r="B32" s="323"/>
    </row>
    <row r="33" spans="1:2" x14ac:dyDescent="0.35">
      <c r="A33" s="322"/>
      <c r="B33" s="323"/>
    </row>
    <row r="34" spans="1:2" x14ac:dyDescent="0.35">
      <c r="A34" s="324"/>
      <c r="B34" s="325"/>
    </row>
  </sheetData>
  <mergeCells count="7">
    <mergeCell ref="H19:I19"/>
    <mergeCell ref="D20:G20"/>
    <mergeCell ref="D16:G16"/>
    <mergeCell ref="A25:B34"/>
    <mergeCell ref="D17:G17"/>
    <mergeCell ref="D18:G18"/>
    <mergeCell ref="D19:G19"/>
  </mergeCells>
  <pageMargins left="0.70000000000000007" right="0.70000000000000007" top="0.75" bottom="0.75" header="0.30000000000000004" footer="0.30000000000000004"/>
  <pageSetup paperSize="9" scale="97" fitToWidth="0" fitToHeight="0" orientation="portrait" r:id="rId1"/>
  <colBreaks count="2" manualBreakCount="2">
    <brk id="1" max="19" man="1"/>
    <brk id="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67"/>
  <sheetViews>
    <sheetView zoomScale="70" zoomScaleNormal="70" zoomScaleSheetLayoutView="100" workbookViewId="0"/>
  </sheetViews>
  <sheetFormatPr baseColWidth="10" defaultColWidth="13" defaultRowHeight="20.5" customHeight="1" x14ac:dyDescent="0.35"/>
  <cols>
    <col min="1" max="1" width="105.54296875" style="21" bestFit="1" customWidth="1"/>
    <col min="2" max="2" width="17" style="15" bestFit="1" customWidth="1"/>
    <col min="3" max="3" width="18.7265625" style="16" customWidth="1"/>
    <col min="4" max="42" width="18.7265625" style="15" customWidth="1"/>
    <col min="43" max="43" width="18.7265625" style="3" customWidth="1"/>
    <col min="44" max="44" width="5.7265625" style="17" customWidth="1"/>
    <col min="45" max="45" width="13" style="3" customWidth="1"/>
    <col min="46" max="16384" width="13" style="3"/>
  </cols>
  <sheetData>
    <row r="1" spans="1:46" ht="20.5" customHeight="1" x14ac:dyDescent="0.5">
      <c r="A1" s="14" t="s">
        <v>146</v>
      </c>
    </row>
    <row r="2" spans="1:46" ht="20.5" customHeight="1" x14ac:dyDescent="0.35">
      <c r="A2" s="18" t="s">
        <v>147</v>
      </c>
      <c r="B2" s="19" t="s">
        <v>128</v>
      </c>
      <c r="C2" s="20" t="s">
        <v>148</v>
      </c>
      <c r="D2" s="3"/>
    </row>
    <row r="3" spans="1:46" ht="20.5" customHeight="1" x14ac:dyDescent="0.35">
      <c r="A3" s="21" t="s">
        <v>149</v>
      </c>
      <c r="B3" s="3" t="s">
        <v>150</v>
      </c>
      <c r="C3" s="22"/>
      <c r="D3" s="3"/>
    </row>
    <row r="4" spans="1:46" ht="20.5" customHeight="1" x14ac:dyDescent="0.35">
      <c r="A4" s="21" t="s">
        <v>151</v>
      </c>
      <c r="B4" s="3" t="s">
        <v>152</v>
      </c>
      <c r="C4" s="22"/>
    </row>
    <row r="5" spans="1:46" ht="20.5" customHeight="1" x14ac:dyDescent="0.35">
      <c r="A5" s="21" t="s">
        <v>325</v>
      </c>
      <c r="B5" s="3"/>
      <c r="C5" s="22"/>
    </row>
    <row r="6" spans="1:46" ht="19.5" customHeight="1" x14ac:dyDescent="0.35">
      <c r="B6" s="3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6" ht="19.5" customHeight="1" x14ac:dyDescent="0.35">
      <c r="B7" s="19"/>
      <c r="C7" s="10">
        <f>'Generelle føresetnader'!$B$7</f>
        <v>2026</v>
      </c>
      <c r="D7" s="10">
        <f t="shared" ref="D7:AQ7" si="0">C7+1</f>
        <v>2027</v>
      </c>
      <c r="E7" s="10">
        <f t="shared" si="0"/>
        <v>2028</v>
      </c>
      <c r="F7" s="10">
        <f t="shared" si="0"/>
        <v>2029</v>
      </c>
      <c r="G7" s="10">
        <f t="shared" si="0"/>
        <v>2030</v>
      </c>
      <c r="H7" s="10">
        <f t="shared" si="0"/>
        <v>2031</v>
      </c>
      <c r="I7" s="10">
        <f t="shared" si="0"/>
        <v>2032</v>
      </c>
      <c r="J7" s="10">
        <f t="shared" si="0"/>
        <v>2033</v>
      </c>
      <c r="K7" s="10">
        <f t="shared" si="0"/>
        <v>2034</v>
      </c>
      <c r="L7" s="10">
        <f t="shared" si="0"/>
        <v>2035</v>
      </c>
      <c r="M7" s="10">
        <f t="shared" si="0"/>
        <v>2036</v>
      </c>
      <c r="N7" s="10">
        <f t="shared" si="0"/>
        <v>2037</v>
      </c>
      <c r="O7" s="10">
        <f t="shared" si="0"/>
        <v>2038</v>
      </c>
      <c r="P7" s="10">
        <f t="shared" si="0"/>
        <v>2039</v>
      </c>
      <c r="Q7" s="10">
        <f t="shared" si="0"/>
        <v>2040</v>
      </c>
      <c r="R7" s="10">
        <f t="shared" si="0"/>
        <v>2041</v>
      </c>
      <c r="S7" s="10">
        <f t="shared" si="0"/>
        <v>2042</v>
      </c>
      <c r="T7" s="10">
        <f t="shared" si="0"/>
        <v>2043</v>
      </c>
      <c r="U7" s="10">
        <f t="shared" si="0"/>
        <v>2044</v>
      </c>
      <c r="V7" s="10">
        <f t="shared" si="0"/>
        <v>2045</v>
      </c>
      <c r="W7" s="10">
        <f t="shared" si="0"/>
        <v>2046</v>
      </c>
      <c r="X7" s="10">
        <f t="shared" si="0"/>
        <v>2047</v>
      </c>
      <c r="Y7" s="10">
        <f t="shared" si="0"/>
        <v>2048</v>
      </c>
      <c r="Z7" s="10">
        <f t="shared" si="0"/>
        <v>2049</v>
      </c>
      <c r="AA7" s="10">
        <f t="shared" si="0"/>
        <v>2050</v>
      </c>
      <c r="AB7" s="10">
        <f t="shared" si="0"/>
        <v>2051</v>
      </c>
      <c r="AC7" s="10">
        <f t="shared" si="0"/>
        <v>2052</v>
      </c>
      <c r="AD7" s="10">
        <f t="shared" si="0"/>
        <v>2053</v>
      </c>
      <c r="AE7" s="10">
        <f t="shared" si="0"/>
        <v>2054</v>
      </c>
      <c r="AF7" s="10">
        <f t="shared" si="0"/>
        <v>2055</v>
      </c>
      <c r="AG7" s="10">
        <f t="shared" si="0"/>
        <v>2056</v>
      </c>
      <c r="AH7" s="10">
        <f t="shared" si="0"/>
        <v>2057</v>
      </c>
      <c r="AI7" s="10">
        <f t="shared" si="0"/>
        <v>2058</v>
      </c>
      <c r="AJ7" s="10">
        <f t="shared" si="0"/>
        <v>2059</v>
      </c>
      <c r="AK7" s="10">
        <f t="shared" si="0"/>
        <v>2060</v>
      </c>
      <c r="AL7" s="10">
        <f t="shared" si="0"/>
        <v>2061</v>
      </c>
      <c r="AM7" s="10">
        <f t="shared" si="0"/>
        <v>2062</v>
      </c>
      <c r="AN7" s="10">
        <f t="shared" si="0"/>
        <v>2063</v>
      </c>
      <c r="AO7" s="10">
        <f t="shared" si="0"/>
        <v>2064</v>
      </c>
      <c r="AP7" s="10">
        <f t="shared" si="0"/>
        <v>2065</v>
      </c>
      <c r="AQ7" s="10">
        <f t="shared" si="0"/>
        <v>2066</v>
      </c>
    </row>
    <row r="8" spans="1:46" ht="19.5" customHeight="1" x14ac:dyDescent="0.35">
      <c r="A8" s="3" t="s">
        <v>153</v>
      </c>
      <c r="B8" s="3" t="s">
        <v>154</v>
      </c>
      <c r="C8" s="140">
        <f>IF(AND(C7&gt;=$C4,C7&lt;='Generelle føresetnader'!$B$13),$C3*'Generelle føresetnader'!$B$17*(1+'Generelle føresetnader'!$B$19)^(C7-$C7),0)</f>
        <v>0</v>
      </c>
      <c r="D8" s="140">
        <f>IF(AND(D7&gt;=$C4,D7&lt;='Generelle føresetnader'!$B$13),$C3*'Generelle føresetnader'!$B$17*(1+'Generelle føresetnader'!$B$19)^(D7-$C7),0)</f>
        <v>0</v>
      </c>
      <c r="E8" s="140">
        <f>IF(AND(E7&gt;=$C4,E7&lt;='Generelle føresetnader'!$B$13),$C3*'Generelle føresetnader'!$B$17*(1+'Generelle føresetnader'!$B$19)^(E7-$C7),0)</f>
        <v>0</v>
      </c>
      <c r="F8" s="140">
        <f>IF(AND(F7&gt;=$C4,F7&lt;='Generelle føresetnader'!$B$13),$C3*'Generelle føresetnader'!$B$17*(1+'Generelle føresetnader'!$B$19)^(F7-$C7),0)</f>
        <v>0</v>
      </c>
      <c r="G8" s="140">
        <f>IF(AND(G7&gt;=$C4,G7&lt;='Generelle føresetnader'!$B$13),$C3*'Generelle føresetnader'!$B$17*(1+'Generelle føresetnader'!$B$19)^(G7-$C7),0)</f>
        <v>0</v>
      </c>
      <c r="H8" s="140">
        <f>IF(AND(H7&gt;=$C4,H7&lt;='Generelle føresetnader'!$B$13),$C3*'Generelle føresetnader'!$B$17*(1+'Generelle føresetnader'!$B$19)^(H7-$C7),0)</f>
        <v>0</v>
      </c>
      <c r="I8" s="140">
        <f>IF(AND(I7&gt;=$C4,I7&lt;='Generelle føresetnader'!$B$13),$C3*'Generelle føresetnader'!$B$17*(1+'Generelle føresetnader'!$B$19)^(I7-$C7),0)</f>
        <v>0</v>
      </c>
      <c r="J8" s="140">
        <f>IF(AND(J7&gt;=$C4,J7&lt;='Generelle føresetnader'!$B$13),$C3*'Generelle føresetnader'!$B$17*(1+'Generelle føresetnader'!$B$19)^(J7-$C7),0)</f>
        <v>0</v>
      </c>
      <c r="K8" s="140">
        <f>IF(AND(K7&gt;=$C4,K7&lt;='Generelle føresetnader'!$B$13),$C3*'Generelle føresetnader'!$B$17*(1+'Generelle føresetnader'!$B$19)^(K7-$C7),0)</f>
        <v>0</v>
      </c>
      <c r="L8" s="140">
        <f>IF(AND(L7&gt;=$C4,L7&lt;='Generelle føresetnader'!$B$13),$C3*'Generelle føresetnader'!$B$17*(1+'Generelle føresetnader'!$B$19)^(L7-$C7),0)</f>
        <v>0</v>
      </c>
      <c r="M8" s="140">
        <f>IF(AND(M7&gt;=$C4,M7&lt;='Generelle føresetnader'!$B$13),$C3*'Generelle føresetnader'!$B$17*(1+'Generelle føresetnader'!$B$19)^(M7-$C7),0)</f>
        <v>0</v>
      </c>
      <c r="N8" s="140">
        <f>IF(AND(N7&gt;=$C4,N7&lt;='Generelle føresetnader'!$B$13),$C3*'Generelle føresetnader'!$B$17*(1+'Generelle føresetnader'!$B$19)^(N7-$C7),0)</f>
        <v>0</v>
      </c>
      <c r="O8" s="140">
        <f>IF(AND(O7&gt;=$C4,O7&lt;='Generelle føresetnader'!$B$13),$C3*'Generelle føresetnader'!$B$17*(1+'Generelle føresetnader'!$B$19)^(O7-$C7),0)</f>
        <v>0</v>
      </c>
      <c r="P8" s="140">
        <f>IF(AND(P7&gt;=$C4,P7&lt;='Generelle føresetnader'!$B$13),$C3*'Generelle føresetnader'!$B$17*(1+'Generelle føresetnader'!$B$19)^(P7-$C7),0)</f>
        <v>0</v>
      </c>
      <c r="Q8" s="140">
        <f>IF(AND(Q7&gt;=$C4,Q7&lt;='Generelle føresetnader'!$B$13),$C3*'Generelle føresetnader'!$B$17*(1+'Generelle føresetnader'!$B$19)^(Q7-$C7),0)</f>
        <v>0</v>
      </c>
      <c r="R8" s="140">
        <f>IF(AND(R7&gt;=$C4,R7&lt;='Generelle føresetnader'!$B$13),$C3*'Generelle føresetnader'!$B$17*(1+'Generelle føresetnader'!$B$19)^(R7-$C7),0)</f>
        <v>0</v>
      </c>
      <c r="S8" s="140">
        <f>IF(AND(S7&gt;=$C4,S7&lt;='Generelle føresetnader'!$B$13),$C3*'Generelle føresetnader'!$B$17*(1+'Generelle føresetnader'!$B$19)^(S7-$C7),0)</f>
        <v>0</v>
      </c>
      <c r="T8" s="140">
        <f>IF(AND(T7&gt;=$C4,T7&lt;='Generelle føresetnader'!$B$13),$C3*'Generelle føresetnader'!$B$17*(1+'Generelle føresetnader'!$B$19)^(T7-$C7),0)</f>
        <v>0</v>
      </c>
      <c r="U8" s="140">
        <f>IF(AND(U7&gt;=$C4,U7&lt;='Generelle føresetnader'!$B$13),$C3*'Generelle føresetnader'!$B$17*(1+'Generelle føresetnader'!$B$19)^(U7-$C7),0)</f>
        <v>0</v>
      </c>
      <c r="V8" s="140">
        <f>IF(AND(V7&gt;=$C4,V7&lt;='Generelle føresetnader'!$B$13),$C3*'Generelle føresetnader'!$B$17*(1+'Generelle føresetnader'!$B$19)^(V7-$C7),0)</f>
        <v>0</v>
      </c>
      <c r="W8" s="140">
        <f>IF(AND(W7&gt;=$C4,W7&lt;='Generelle føresetnader'!$B$13),$C3*'Generelle føresetnader'!$B$17*(1+'Generelle føresetnader'!$B$19)^(W7-$C7),0)</f>
        <v>0</v>
      </c>
      <c r="X8" s="140">
        <f>IF(AND(X7&gt;=$C4,X7&lt;='Generelle føresetnader'!$B$13),$C3*'Generelle føresetnader'!$B$17*(1+'Generelle føresetnader'!$B$19)^(X7-$C7),0)</f>
        <v>0</v>
      </c>
      <c r="Y8" s="140">
        <f>IF(AND(Y7&gt;=$C4,Y7&lt;='Generelle føresetnader'!$B$13),$C3*'Generelle føresetnader'!$B$17*(1+'Generelle føresetnader'!$B$19)^(Y7-$C7),0)</f>
        <v>0</v>
      </c>
      <c r="Z8" s="140">
        <f>IF(AND(Z7&gt;=$C4,Z7&lt;='Generelle føresetnader'!$B$13),$C3*'Generelle føresetnader'!$B$17*(1+'Generelle føresetnader'!$B$19)^(Z7-$C7),0)</f>
        <v>0</v>
      </c>
      <c r="AA8" s="140">
        <f>IF(AND(AA7&gt;=$C4,AA7&lt;='Generelle føresetnader'!$B$13),$C3*'Generelle føresetnader'!$B$17*(1+'Generelle føresetnader'!$B$19)^(AA7-$C7),0)</f>
        <v>0</v>
      </c>
      <c r="AB8" s="140">
        <f>IF(AND(AB7&gt;=$C4,AB7&lt;='Generelle føresetnader'!$B$13),$C3*'Generelle føresetnader'!$B$17*(1+'Generelle føresetnader'!$B$19)^(AB7-$C7),0)</f>
        <v>0</v>
      </c>
      <c r="AC8" s="140">
        <f>IF(AND(AC7&gt;=$C4,AC7&lt;='Generelle føresetnader'!$B$13),$C3*'Generelle føresetnader'!$B$17*(1+'Generelle føresetnader'!$B$19)^(AC7-$C7),0)</f>
        <v>0</v>
      </c>
      <c r="AD8" s="140">
        <f>IF(AND(AD7&gt;=$C4,AD7&lt;='Generelle føresetnader'!$B$13),$C3*'Generelle føresetnader'!$B$17*(1+'Generelle føresetnader'!$B$19)^(AD7-$C7),0)</f>
        <v>0</v>
      </c>
      <c r="AE8" s="140">
        <f>IF(AND(AE7&gt;=$C4,AE7&lt;='Generelle føresetnader'!$B$13),$C3*'Generelle føresetnader'!$B$17*(1+'Generelle føresetnader'!$B$19)^(AE7-$C7),0)</f>
        <v>0</v>
      </c>
      <c r="AF8" s="140">
        <f>IF(AND(AF7&gt;=$C4,AF7&lt;='Generelle føresetnader'!$B$13),$C3*'Generelle føresetnader'!$B$17*(1+'Generelle føresetnader'!$B$19)^(AF7-$C7),0)</f>
        <v>0</v>
      </c>
      <c r="AG8" s="140">
        <f>IF(AND(AG7&gt;=$C4,AG7&lt;='Generelle føresetnader'!$B$13),$C3*'Generelle føresetnader'!$B$17*(1+'Generelle føresetnader'!$B$19)^(AG7-$C7),0)</f>
        <v>0</v>
      </c>
      <c r="AH8" s="140">
        <f>IF(AND(AH7&gt;=$C4,AH7&lt;='Generelle føresetnader'!$B$13),$C3*'Generelle føresetnader'!$B$17*(1+'Generelle føresetnader'!$B$19)^(AH7-$C7),0)</f>
        <v>0</v>
      </c>
      <c r="AI8" s="140">
        <f>IF(AND(AI7&gt;=$C4,AI7&lt;='Generelle føresetnader'!$B$13),$C3*'Generelle føresetnader'!$B$17*(1+'Generelle føresetnader'!$B$19)^(AI7-$C7),0)</f>
        <v>0</v>
      </c>
      <c r="AJ8" s="140">
        <f>IF(AND(AJ7&gt;=$C4,AJ7&lt;='Generelle føresetnader'!$B$13),$C3*'Generelle føresetnader'!$B$17*(1+'Generelle føresetnader'!$B$19)^(AJ7-$C7),0)</f>
        <v>0</v>
      </c>
      <c r="AK8" s="140">
        <f>IF(AND(AK7&gt;=$C4,AK7&lt;='Generelle føresetnader'!$B$13),$C3*'Generelle føresetnader'!$B$17*(1+'Generelle føresetnader'!$B$19)^(AK7-$C7),0)</f>
        <v>0</v>
      </c>
      <c r="AL8" s="140">
        <f>IF(AND(AL7&gt;=$C4,AL7&lt;='Generelle føresetnader'!$B$13),$C3*'Generelle føresetnader'!$B$17*(1+'Generelle føresetnader'!$B$19)^(AL7-$C7),0)</f>
        <v>0</v>
      </c>
      <c r="AM8" s="140">
        <f>IF(AND(AM7&gt;=$C4,AM7&lt;='Generelle føresetnader'!$B$13),$C3*'Generelle føresetnader'!$B$17*(1+'Generelle føresetnader'!$B$19)^(AM7-$C7),0)</f>
        <v>0</v>
      </c>
      <c r="AN8" s="140">
        <f>IF(AND(AN7&gt;=$C4,AN7&lt;='Generelle føresetnader'!$B$13),$C3*'Generelle føresetnader'!$B$17*(1+'Generelle føresetnader'!$B$19)^(AN7-$C7),0)</f>
        <v>0</v>
      </c>
      <c r="AO8" s="140">
        <f>IF(AND(AO7&gt;=$C4,AO7&lt;='Generelle føresetnader'!$B$13),$C3*'Generelle føresetnader'!$B$17*(1+'Generelle føresetnader'!$B$19)^(AO7-$C7),0)</f>
        <v>0</v>
      </c>
      <c r="AP8" s="140">
        <f>IF(AND(AP7&gt;=$C4,AP7&lt;='Generelle føresetnader'!$B$13),$C3*'Generelle føresetnader'!$B$17*(1+'Generelle føresetnader'!$B$19)^(AP7-$C7),0)</f>
        <v>0</v>
      </c>
      <c r="AQ8" s="140">
        <f>IF(AND(AQ7&gt;=$C4,AQ7&lt;='Generelle føresetnader'!$B$13),$C3*'Generelle føresetnader'!$B$17*(1+'Generelle føresetnader'!$B$19)^(AQ7-$C7),0)</f>
        <v>0</v>
      </c>
    </row>
    <row r="9" spans="1:46" ht="19.5" customHeight="1" x14ac:dyDescent="0.35">
      <c r="A9" s="3" t="s">
        <v>155</v>
      </c>
      <c r="B9" s="3" t="s">
        <v>156</v>
      </c>
      <c r="C9" s="140">
        <f>0.2*C8</f>
        <v>0</v>
      </c>
      <c r="D9" s="140">
        <f t="shared" ref="D9:AP9" si="1">0.2*D8</f>
        <v>0</v>
      </c>
      <c r="E9" s="140">
        <f t="shared" si="1"/>
        <v>0</v>
      </c>
      <c r="F9" s="140">
        <f t="shared" si="1"/>
        <v>0</v>
      </c>
      <c r="G9" s="140">
        <f t="shared" si="1"/>
        <v>0</v>
      </c>
      <c r="H9" s="140">
        <f t="shared" si="1"/>
        <v>0</v>
      </c>
      <c r="I9" s="140">
        <f t="shared" si="1"/>
        <v>0</v>
      </c>
      <c r="J9" s="140">
        <f t="shared" si="1"/>
        <v>0</v>
      </c>
      <c r="K9" s="140">
        <f t="shared" si="1"/>
        <v>0</v>
      </c>
      <c r="L9" s="140">
        <f t="shared" si="1"/>
        <v>0</v>
      </c>
      <c r="M9" s="140">
        <f t="shared" si="1"/>
        <v>0</v>
      </c>
      <c r="N9" s="140">
        <f t="shared" si="1"/>
        <v>0</v>
      </c>
      <c r="O9" s="140">
        <f t="shared" si="1"/>
        <v>0</v>
      </c>
      <c r="P9" s="140">
        <f t="shared" si="1"/>
        <v>0</v>
      </c>
      <c r="Q9" s="140">
        <f t="shared" si="1"/>
        <v>0</v>
      </c>
      <c r="R9" s="140">
        <f t="shared" si="1"/>
        <v>0</v>
      </c>
      <c r="S9" s="140">
        <f t="shared" si="1"/>
        <v>0</v>
      </c>
      <c r="T9" s="140">
        <f t="shared" si="1"/>
        <v>0</v>
      </c>
      <c r="U9" s="140">
        <f t="shared" si="1"/>
        <v>0</v>
      </c>
      <c r="V9" s="140">
        <f t="shared" si="1"/>
        <v>0</v>
      </c>
      <c r="W9" s="140">
        <f t="shared" si="1"/>
        <v>0</v>
      </c>
      <c r="X9" s="140">
        <f t="shared" si="1"/>
        <v>0</v>
      </c>
      <c r="Y9" s="140">
        <f t="shared" si="1"/>
        <v>0</v>
      </c>
      <c r="Z9" s="140">
        <f t="shared" si="1"/>
        <v>0</v>
      </c>
      <c r="AA9" s="140">
        <f t="shared" si="1"/>
        <v>0</v>
      </c>
      <c r="AB9" s="140">
        <f t="shared" si="1"/>
        <v>0</v>
      </c>
      <c r="AC9" s="140">
        <f t="shared" si="1"/>
        <v>0</v>
      </c>
      <c r="AD9" s="140">
        <f t="shared" si="1"/>
        <v>0</v>
      </c>
      <c r="AE9" s="140">
        <f t="shared" si="1"/>
        <v>0</v>
      </c>
      <c r="AF9" s="140">
        <f t="shared" si="1"/>
        <v>0</v>
      </c>
      <c r="AG9" s="140">
        <f t="shared" si="1"/>
        <v>0</v>
      </c>
      <c r="AH9" s="140">
        <f t="shared" si="1"/>
        <v>0</v>
      </c>
      <c r="AI9" s="140">
        <f t="shared" si="1"/>
        <v>0</v>
      </c>
      <c r="AJ9" s="140">
        <f t="shared" si="1"/>
        <v>0</v>
      </c>
      <c r="AK9" s="140">
        <f t="shared" si="1"/>
        <v>0</v>
      </c>
      <c r="AL9" s="140">
        <f t="shared" si="1"/>
        <v>0</v>
      </c>
      <c r="AM9" s="140">
        <f t="shared" si="1"/>
        <v>0</v>
      </c>
      <c r="AN9" s="140">
        <f t="shared" si="1"/>
        <v>0</v>
      </c>
      <c r="AO9" s="140">
        <f t="shared" si="1"/>
        <v>0</v>
      </c>
      <c r="AP9" s="140">
        <f t="shared" si="1"/>
        <v>0</v>
      </c>
      <c r="AQ9" s="140">
        <f>0.2*AQ8</f>
        <v>0</v>
      </c>
    </row>
    <row r="10" spans="1:46" ht="19.5" customHeight="1" x14ac:dyDescent="0.35">
      <c r="B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6" ht="20.5" customHeight="1" x14ac:dyDescent="0.35">
      <c r="A11" s="18" t="s">
        <v>157</v>
      </c>
      <c r="B11" s="19" t="s">
        <v>128</v>
      </c>
      <c r="C11" s="20" t="s">
        <v>148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6" ht="20.5" customHeight="1" x14ac:dyDescent="0.35">
      <c r="A12" s="21" t="s">
        <v>158</v>
      </c>
      <c r="B12" s="3" t="s">
        <v>154</v>
      </c>
      <c r="C12" s="2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6" ht="20.5" customHeight="1" x14ac:dyDescent="0.35">
      <c r="A13" s="21" t="s">
        <v>159</v>
      </c>
      <c r="B13" s="3" t="s">
        <v>152</v>
      </c>
      <c r="C13" s="2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6" ht="20.5" customHeight="1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6" ht="20.5" customHeight="1" x14ac:dyDescent="0.35">
      <c r="A15" s="19"/>
      <c r="B15" s="19"/>
      <c r="C15" s="10">
        <f>'Generelle føresetnader'!$B$7</f>
        <v>2026</v>
      </c>
      <c r="D15" s="10">
        <f t="shared" ref="D15:AQ15" si="2">C15+1</f>
        <v>2027</v>
      </c>
      <c r="E15" s="10">
        <f t="shared" si="2"/>
        <v>2028</v>
      </c>
      <c r="F15" s="10">
        <f t="shared" si="2"/>
        <v>2029</v>
      </c>
      <c r="G15" s="10">
        <f t="shared" si="2"/>
        <v>2030</v>
      </c>
      <c r="H15" s="10">
        <f t="shared" si="2"/>
        <v>2031</v>
      </c>
      <c r="I15" s="10">
        <f t="shared" si="2"/>
        <v>2032</v>
      </c>
      <c r="J15" s="10">
        <f t="shared" si="2"/>
        <v>2033</v>
      </c>
      <c r="K15" s="10">
        <f t="shared" si="2"/>
        <v>2034</v>
      </c>
      <c r="L15" s="10">
        <f t="shared" si="2"/>
        <v>2035</v>
      </c>
      <c r="M15" s="10">
        <f t="shared" si="2"/>
        <v>2036</v>
      </c>
      <c r="N15" s="10">
        <f t="shared" si="2"/>
        <v>2037</v>
      </c>
      <c r="O15" s="10">
        <f t="shared" si="2"/>
        <v>2038</v>
      </c>
      <c r="P15" s="10">
        <f t="shared" si="2"/>
        <v>2039</v>
      </c>
      <c r="Q15" s="10">
        <f t="shared" si="2"/>
        <v>2040</v>
      </c>
      <c r="R15" s="10">
        <f t="shared" si="2"/>
        <v>2041</v>
      </c>
      <c r="S15" s="10">
        <f t="shared" si="2"/>
        <v>2042</v>
      </c>
      <c r="T15" s="10">
        <f t="shared" si="2"/>
        <v>2043</v>
      </c>
      <c r="U15" s="10">
        <f t="shared" si="2"/>
        <v>2044</v>
      </c>
      <c r="V15" s="10">
        <f t="shared" si="2"/>
        <v>2045</v>
      </c>
      <c r="W15" s="10">
        <f t="shared" si="2"/>
        <v>2046</v>
      </c>
      <c r="X15" s="10">
        <f t="shared" si="2"/>
        <v>2047</v>
      </c>
      <c r="Y15" s="10">
        <f t="shared" si="2"/>
        <v>2048</v>
      </c>
      <c r="Z15" s="10">
        <f t="shared" si="2"/>
        <v>2049</v>
      </c>
      <c r="AA15" s="10">
        <f t="shared" si="2"/>
        <v>2050</v>
      </c>
      <c r="AB15" s="10">
        <f t="shared" si="2"/>
        <v>2051</v>
      </c>
      <c r="AC15" s="10">
        <f t="shared" si="2"/>
        <v>2052</v>
      </c>
      <c r="AD15" s="10">
        <f t="shared" si="2"/>
        <v>2053</v>
      </c>
      <c r="AE15" s="10">
        <f t="shared" si="2"/>
        <v>2054</v>
      </c>
      <c r="AF15" s="10">
        <f t="shared" si="2"/>
        <v>2055</v>
      </c>
      <c r="AG15" s="10">
        <f t="shared" si="2"/>
        <v>2056</v>
      </c>
      <c r="AH15" s="10">
        <f t="shared" si="2"/>
        <v>2057</v>
      </c>
      <c r="AI15" s="10">
        <f t="shared" si="2"/>
        <v>2058</v>
      </c>
      <c r="AJ15" s="10">
        <f t="shared" si="2"/>
        <v>2059</v>
      </c>
      <c r="AK15" s="10">
        <f t="shared" si="2"/>
        <v>2060</v>
      </c>
      <c r="AL15" s="10">
        <f t="shared" si="2"/>
        <v>2061</v>
      </c>
      <c r="AM15" s="10">
        <f t="shared" si="2"/>
        <v>2062</v>
      </c>
      <c r="AN15" s="10">
        <f t="shared" si="2"/>
        <v>2063</v>
      </c>
      <c r="AO15" s="10">
        <f t="shared" si="2"/>
        <v>2064</v>
      </c>
      <c r="AP15" s="10">
        <f t="shared" si="2"/>
        <v>2065</v>
      </c>
      <c r="AQ15" s="10">
        <f t="shared" si="2"/>
        <v>2066</v>
      </c>
      <c r="AS15" s="18"/>
      <c r="AT15" s="18"/>
    </row>
    <row r="16" spans="1:46" ht="20.5" customHeight="1" x14ac:dyDescent="0.35">
      <c r="A16" s="3" t="s">
        <v>153</v>
      </c>
      <c r="B16" s="3" t="s">
        <v>154</v>
      </c>
      <c r="C16" s="140">
        <f>IF(AND(C15&gt;=$C13,C15&lt;='Generelle føresetnader'!$B$13),$C12,0)</f>
        <v>0</v>
      </c>
      <c r="D16" s="140">
        <f>IF(AND(D15&gt;=$C13,D15&lt;='Generelle føresetnader'!$B$13),$C12,0)</f>
        <v>0</v>
      </c>
      <c r="E16" s="140">
        <f>IF(AND(E15&gt;=$C13,E15&lt;='Generelle føresetnader'!$B$13),$C12,0)</f>
        <v>0</v>
      </c>
      <c r="F16" s="140">
        <f>IF(AND(F15&gt;=$C13,F15&lt;='Generelle føresetnader'!$B$13),$C12,0)</f>
        <v>0</v>
      </c>
      <c r="G16" s="140">
        <f>IF(AND(G15&gt;=$C13,G15&lt;='Generelle føresetnader'!$B$13),$C12,0)</f>
        <v>0</v>
      </c>
      <c r="H16" s="140">
        <f>IF(AND(H15&gt;=$C13,H15&lt;='Generelle føresetnader'!$B$13),$C12,0)</f>
        <v>0</v>
      </c>
      <c r="I16" s="140">
        <f>IF(AND(I15&gt;=$C13,I15&lt;='Generelle føresetnader'!$B$13),$C12,0)</f>
        <v>0</v>
      </c>
      <c r="J16" s="140">
        <f>IF(AND(J15&gt;=$C13,J15&lt;='Generelle føresetnader'!$B$13),$C12,0)</f>
        <v>0</v>
      </c>
      <c r="K16" s="140">
        <f>IF(AND(K15&gt;=$C13,K15&lt;='Generelle føresetnader'!$B$13),$C12,0)</f>
        <v>0</v>
      </c>
      <c r="L16" s="140">
        <f>IF(AND(L15&gt;=$C13,L15&lt;='Generelle føresetnader'!$B$13),$C12,0)</f>
        <v>0</v>
      </c>
      <c r="M16" s="140">
        <f>IF(AND(M15&gt;=$C13,M15&lt;='Generelle føresetnader'!$B$13),$C12,0)</f>
        <v>0</v>
      </c>
      <c r="N16" s="140">
        <f>IF(AND(N15&gt;=$C13,N15&lt;='Generelle føresetnader'!$B$13),$C12,0)</f>
        <v>0</v>
      </c>
      <c r="O16" s="140">
        <f>IF(AND(O15&gt;=$C13,O15&lt;='Generelle føresetnader'!$B$13),$C12,0)</f>
        <v>0</v>
      </c>
      <c r="P16" s="140">
        <f>IF(AND(P15&gt;=$C13,P15&lt;='Generelle føresetnader'!$B$13),$C12,0)</f>
        <v>0</v>
      </c>
      <c r="Q16" s="140">
        <f>IF(AND(Q15&gt;=$C13,Q15&lt;='Generelle føresetnader'!$B$13),$C12,0)</f>
        <v>0</v>
      </c>
      <c r="R16" s="140">
        <f>IF(AND(R15&gt;=$C13,R15&lt;='Generelle føresetnader'!$B$13),$C12,0)</f>
        <v>0</v>
      </c>
      <c r="S16" s="140">
        <f>IF(AND(S15&gt;=$C13,S15&lt;='Generelle føresetnader'!$B$13),$C12,0)</f>
        <v>0</v>
      </c>
      <c r="T16" s="140">
        <f>IF(AND(T15&gt;=$C13,T15&lt;='Generelle føresetnader'!$B$13),$C12,0)</f>
        <v>0</v>
      </c>
      <c r="U16" s="140">
        <f>IF(AND(U15&gt;=$C13,U15&lt;='Generelle føresetnader'!$B$13),$C12,0)</f>
        <v>0</v>
      </c>
      <c r="V16" s="140">
        <f>IF(AND(V15&gt;=$C13,V15&lt;='Generelle føresetnader'!$B$13),$C12,0)</f>
        <v>0</v>
      </c>
      <c r="W16" s="140">
        <f>IF(AND(W15&gt;=$C13,W15&lt;='Generelle føresetnader'!$B$13),$C12,0)</f>
        <v>0</v>
      </c>
      <c r="X16" s="140">
        <f>IF(AND(X15&gt;=$C13,X15&lt;='Generelle føresetnader'!$B$13),$C12,0)</f>
        <v>0</v>
      </c>
      <c r="Y16" s="140">
        <f>IF(AND(Y15&gt;=$C13,Y15&lt;='Generelle føresetnader'!$B$13),$C12,0)</f>
        <v>0</v>
      </c>
      <c r="Z16" s="140">
        <f>IF(AND(Z15&gt;=$C13,Z15&lt;='Generelle føresetnader'!$B$13),$C12,0)</f>
        <v>0</v>
      </c>
      <c r="AA16" s="140">
        <f>IF(AND(AA15&gt;=$C13,AA15&lt;='Generelle føresetnader'!$B$13),$C12,0)</f>
        <v>0</v>
      </c>
      <c r="AB16" s="140">
        <f>IF(AND(AB15&gt;=$C13,AB15&lt;='Generelle føresetnader'!$B$13),$C12,0)</f>
        <v>0</v>
      </c>
      <c r="AC16" s="140">
        <f>IF(AND(AC15&gt;=$C13,AC15&lt;='Generelle føresetnader'!$B$13),$C12,0)</f>
        <v>0</v>
      </c>
      <c r="AD16" s="140">
        <f>IF(AND(AD15&gt;=$C13,AD15&lt;='Generelle føresetnader'!$B$13),$C12,0)</f>
        <v>0</v>
      </c>
      <c r="AE16" s="140">
        <f>IF(AND(AE15&gt;=$C13,AE15&lt;='Generelle føresetnader'!$B$13),$C12,0)</f>
        <v>0</v>
      </c>
      <c r="AF16" s="140">
        <f>IF(AND(AF15&gt;=$C13,AF15&lt;='Generelle føresetnader'!$B$13),$C12,0)</f>
        <v>0</v>
      </c>
      <c r="AG16" s="140">
        <f>IF(AND(AG15&gt;=$C13,AG15&lt;='Generelle føresetnader'!$B$13),$C12,0)</f>
        <v>0</v>
      </c>
      <c r="AH16" s="140">
        <f>IF(AND(AH15&gt;=$C13,AH15&lt;='Generelle føresetnader'!$B$13),$C12,0)</f>
        <v>0</v>
      </c>
      <c r="AI16" s="140">
        <f>IF(AND(AI15&gt;=$C13,AI15&lt;='Generelle føresetnader'!$B$13),$C12,0)</f>
        <v>0</v>
      </c>
      <c r="AJ16" s="140">
        <f>IF(AND(AJ15&gt;=$C13,AJ15&lt;='Generelle føresetnader'!$B$13),$C12,0)</f>
        <v>0</v>
      </c>
      <c r="AK16" s="140">
        <f>IF(AND(AK15&gt;=$C13,AK15&lt;='Generelle føresetnader'!$B$13),$C12,0)</f>
        <v>0</v>
      </c>
      <c r="AL16" s="140">
        <f>IF(AND(AL15&gt;=$C13,AL15&lt;='Generelle føresetnader'!$B$13),$C12,0)</f>
        <v>0</v>
      </c>
      <c r="AM16" s="140">
        <f>IF(AND(AM15&gt;=$C13,AM15&lt;='Generelle føresetnader'!$B$13),$C12,0)</f>
        <v>0</v>
      </c>
      <c r="AN16" s="140">
        <f>IF(AND(AN15&gt;=$C13,AN15&lt;='Generelle føresetnader'!$B$13),$C12,0)</f>
        <v>0</v>
      </c>
      <c r="AO16" s="140">
        <f>IF(AND(AO15&gt;=$C13,AO15&lt;='Generelle føresetnader'!$B$13),$C12,0)</f>
        <v>0</v>
      </c>
      <c r="AP16" s="140">
        <f>IF(AND(AP15&gt;=$C13,AP15&lt;='Generelle føresetnader'!$B$13),$C12,0)</f>
        <v>0</v>
      </c>
      <c r="AQ16" s="140">
        <f>IF(AND(AQ15&gt;=$C13,AQ15&lt;='Generelle føresetnader'!$B$13),$C12,0)</f>
        <v>0</v>
      </c>
    </row>
    <row r="17" spans="1:46" ht="20.5" customHeight="1" x14ac:dyDescent="0.35">
      <c r="A17" s="3" t="s">
        <v>155</v>
      </c>
      <c r="B17" s="3" t="s">
        <v>156</v>
      </c>
      <c r="C17" s="140">
        <f t="shared" ref="C17:AQ17" si="3">0.2*C16</f>
        <v>0</v>
      </c>
      <c r="D17" s="140">
        <f t="shared" si="3"/>
        <v>0</v>
      </c>
      <c r="E17" s="140">
        <f t="shared" si="3"/>
        <v>0</v>
      </c>
      <c r="F17" s="140">
        <f t="shared" si="3"/>
        <v>0</v>
      </c>
      <c r="G17" s="140">
        <f t="shared" si="3"/>
        <v>0</v>
      </c>
      <c r="H17" s="140">
        <f t="shared" si="3"/>
        <v>0</v>
      </c>
      <c r="I17" s="140">
        <f t="shared" si="3"/>
        <v>0</v>
      </c>
      <c r="J17" s="140">
        <f t="shared" si="3"/>
        <v>0</v>
      </c>
      <c r="K17" s="140">
        <f t="shared" si="3"/>
        <v>0</v>
      </c>
      <c r="L17" s="140">
        <f t="shared" si="3"/>
        <v>0</v>
      </c>
      <c r="M17" s="140">
        <f t="shared" si="3"/>
        <v>0</v>
      </c>
      <c r="N17" s="140">
        <f t="shared" si="3"/>
        <v>0</v>
      </c>
      <c r="O17" s="140">
        <f t="shared" si="3"/>
        <v>0</v>
      </c>
      <c r="P17" s="140">
        <f t="shared" si="3"/>
        <v>0</v>
      </c>
      <c r="Q17" s="140">
        <f t="shared" si="3"/>
        <v>0</v>
      </c>
      <c r="R17" s="140">
        <f t="shared" si="3"/>
        <v>0</v>
      </c>
      <c r="S17" s="140">
        <f t="shared" si="3"/>
        <v>0</v>
      </c>
      <c r="T17" s="140">
        <f t="shared" si="3"/>
        <v>0</v>
      </c>
      <c r="U17" s="140">
        <f t="shared" si="3"/>
        <v>0</v>
      </c>
      <c r="V17" s="140">
        <f t="shared" si="3"/>
        <v>0</v>
      </c>
      <c r="W17" s="140">
        <f t="shared" si="3"/>
        <v>0</v>
      </c>
      <c r="X17" s="140">
        <f t="shared" si="3"/>
        <v>0</v>
      </c>
      <c r="Y17" s="140">
        <f t="shared" si="3"/>
        <v>0</v>
      </c>
      <c r="Z17" s="140">
        <f t="shared" si="3"/>
        <v>0</v>
      </c>
      <c r="AA17" s="140">
        <f t="shared" si="3"/>
        <v>0</v>
      </c>
      <c r="AB17" s="140">
        <f t="shared" si="3"/>
        <v>0</v>
      </c>
      <c r="AC17" s="140">
        <f t="shared" si="3"/>
        <v>0</v>
      </c>
      <c r="AD17" s="140">
        <f t="shared" si="3"/>
        <v>0</v>
      </c>
      <c r="AE17" s="140">
        <f t="shared" si="3"/>
        <v>0</v>
      </c>
      <c r="AF17" s="140">
        <f t="shared" si="3"/>
        <v>0</v>
      </c>
      <c r="AG17" s="140">
        <f t="shared" si="3"/>
        <v>0</v>
      </c>
      <c r="AH17" s="140">
        <f t="shared" si="3"/>
        <v>0</v>
      </c>
      <c r="AI17" s="140">
        <f t="shared" si="3"/>
        <v>0</v>
      </c>
      <c r="AJ17" s="140">
        <f t="shared" si="3"/>
        <v>0</v>
      </c>
      <c r="AK17" s="140">
        <f t="shared" si="3"/>
        <v>0</v>
      </c>
      <c r="AL17" s="140">
        <f t="shared" si="3"/>
        <v>0</v>
      </c>
      <c r="AM17" s="140">
        <f t="shared" si="3"/>
        <v>0</v>
      </c>
      <c r="AN17" s="140">
        <f t="shared" si="3"/>
        <v>0</v>
      </c>
      <c r="AO17" s="140">
        <f t="shared" si="3"/>
        <v>0</v>
      </c>
      <c r="AP17" s="140">
        <f t="shared" si="3"/>
        <v>0</v>
      </c>
      <c r="AQ17" s="140">
        <f t="shared" si="3"/>
        <v>0</v>
      </c>
    </row>
    <row r="18" spans="1:46" ht="20.5" customHeight="1" x14ac:dyDescent="0.35">
      <c r="B18" s="3"/>
      <c r="C18" s="2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</row>
    <row r="19" spans="1:46" ht="20.5" customHeight="1" x14ac:dyDescent="0.35">
      <c r="A19" s="18" t="s">
        <v>160</v>
      </c>
      <c r="B19" s="19" t="s">
        <v>128</v>
      </c>
      <c r="C19" s="20" t="s">
        <v>148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</row>
    <row r="20" spans="1:46" ht="20.5" customHeight="1" x14ac:dyDescent="0.35">
      <c r="A20" s="21" t="s">
        <v>161</v>
      </c>
      <c r="B20" s="3" t="s">
        <v>154</v>
      </c>
      <c r="C20" s="27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</row>
    <row r="21" spans="1:46" ht="20.5" customHeight="1" x14ac:dyDescent="0.35">
      <c r="A21" s="21" t="s">
        <v>162</v>
      </c>
      <c r="B21" s="3" t="s">
        <v>152</v>
      </c>
      <c r="C21" s="22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</row>
    <row r="22" spans="1:46" ht="20.25" customHeight="1" x14ac:dyDescent="0.35">
      <c r="B22" s="3"/>
      <c r="C22" s="20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</row>
    <row r="23" spans="1:46" ht="20.5" customHeight="1" x14ac:dyDescent="0.35">
      <c r="A23" s="19"/>
      <c r="B23" s="19"/>
      <c r="C23" s="20">
        <f>'Generelle føresetnader'!$B$7</f>
        <v>2026</v>
      </c>
      <c r="D23" s="25">
        <f t="shared" ref="D23:AQ23" si="4">C23+1</f>
        <v>2027</v>
      </c>
      <c r="E23" s="25">
        <f t="shared" si="4"/>
        <v>2028</v>
      </c>
      <c r="F23" s="25">
        <f t="shared" si="4"/>
        <v>2029</v>
      </c>
      <c r="G23" s="25">
        <f t="shared" si="4"/>
        <v>2030</v>
      </c>
      <c r="H23" s="25">
        <f t="shared" si="4"/>
        <v>2031</v>
      </c>
      <c r="I23" s="25">
        <f t="shared" si="4"/>
        <v>2032</v>
      </c>
      <c r="J23" s="25">
        <f t="shared" si="4"/>
        <v>2033</v>
      </c>
      <c r="K23" s="25">
        <f t="shared" si="4"/>
        <v>2034</v>
      </c>
      <c r="L23" s="25">
        <f t="shared" si="4"/>
        <v>2035</v>
      </c>
      <c r="M23" s="25">
        <f t="shared" si="4"/>
        <v>2036</v>
      </c>
      <c r="N23" s="25">
        <f t="shared" si="4"/>
        <v>2037</v>
      </c>
      <c r="O23" s="25">
        <f t="shared" si="4"/>
        <v>2038</v>
      </c>
      <c r="P23" s="25">
        <f t="shared" si="4"/>
        <v>2039</v>
      </c>
      <c r="Q23" s="25">
        <f t="shared" si="4"/>
        <v>2040</v>
      </c>
      <c r="R23" s="25">
        <f t="shared" si="4"/>
        <v>2041</v>
      </c>
      <c r="S23" s="25">
        <f t="shared" si="4"/>
        <v>2042</v>
      </c>
      <c r="T23" s="25">
        <f t="shared" si="4"/>
        <v>2043</v>
      </c>
      <c r="U23" s="25">
        <f t="shared" si="4"/>
        <v>2044</v>
      </c>
      <c r="V23" s="25">
        <f t="shared" si="4"/>
        <v>2045</v>
      </c>
      <c r="W23" s="25">
        <f t="shared" si="4"/>
        <v>2046</v>
      </c>
      <c r="X23" s="25">
        <f t="shared" si="4"/>
        <v>2047</v>
      </c>
      <c r="Y23" s="25">
        <f t="shared" si="4"/>
        <v>2048</v>
      </c>
      <c r="Z23" s="25">
        <f t="shared" si="4"/>
        <v>2049</v>
      </c>
      <c r="AA23" s="25">
        <f t="shared" si="4"/>
        <v>2050</v>
      </c>
      <c r="AB23" s="25">
        <f t="shared" si="4"/>
        <v>2051</v>
      </c>
      <c r="AC23" s="25">
        <f t="shared" si="4"/>
        <v>2052</v>
      </c>
      <c r="AD23" s="25">
        <f t="shared" si="4"/>
        <v>2053</v>
      </c>
      <c r="AE23" s="25">
        <f t="shared" si="4"/>
        <v>2054</v>
      </c>
      <c r="AF23" s="25">
        <f t="shared" si="4"/>
        <v>2055</v>
      </c>
      <c r="AG23" s="25">
        <f t="shared" si="4"/>
        <v>2056</v>
      </c>
      <c r="AH23" s="25">
        <f t="shared" si="4"/>
        <v>2057</v>
      </c>
      <c r="AI23" s="25">
        <f t="shared" si="4"/>
        <v>2058</v>
      </c>
      <c r="AJ23" s="25">
        <f t="shared" si="4"/>
        <v>2059</v>
      </c>
      <c r="AK23" s="25">
        <f t="shared" si="4"/>
        <v>2060</v>
      </c>
      <c r="AL23" s="25">
        <f t="shared" si="4"/>
        <v>2061</v>
      </c>
      <c r="AM23" s="25">
        <f t="shared" si="4"/>
        <v>2062</v>
      </c>
      <c r="AN23" s="25">
        <f t="shared" si="4"/>
        <v>2063</v>
      </c>
      <c r="AO23" s="25">
        <f t="shared" si="4"/>
        <v>2064</v>
      </c>
      <c r="AP23" s="25">
        <f t="shared" si="4"/>
        <v>2065</v>
      </c>
      <c r="AQ23" s="25">
        <f t="shared" si="4"/>
        <v>2066</v>
      </c>
      <c r="AS23" s="18"/>
      <c r="AT23" s="18"/>
    </row>
    <row r="24" spans="1:46" ht="20.5" customHeight="1" x14ac:dyDescent="0.35">
      <c r="A24" s="3" t="s">
        <v>153</v>
      </c>
      <c r="B24" s="3" t="s">
        <v>154</v>
      </c>
      <c r="C24" s="26">
        <f>IF(AND(C23&gt;=$C21,C23&lt;='Generelle føresetnader'!$B$13),$C20,0)</f>
        <v>0</v>
      </c>
      <c r="D24" s="26">
        <f>IF(AND(D23&gt;=$C21,D23&lt;='Generelle føresetnader'!$B$13),$C20,0)</f>
        <v>0</v>
      </c>
      <c r="E24" s="26">
        <f>IF(AND(E23&gt;=$C21,E23&lt;='Generelle føresetnader'!$B$13),$C20,0)</f>
        <v>0</v>
      </c>
      <c r="F24" s="26">
        <f>IF(AND(F23&gt;=$C21,F23&lt;='Generelle føresetnader'!$B$13),$C20,0)</f>
        <v>0</v>
      </c>
      <c r="G24" s="26">
        <f>IF(AND(G23&gt;=$C21,G23&lt;='Generelle føresetnader'!$B$13),$C20,0)</f>
        <v>0</v>
      </c>
      <c r="H24" s="26">
        <f>IF(AND(H23&gt;=$C21,H23&lt;='Generelle føresetnader'!$B$13),$C20,0)</f>
        <v>0</v>
      </c>
      <c r="I24" s="26">
        <f>IF(AND(I23&gt;=$C21,I23&lt;='Generelle føresetnader'!$B$13),$C20,0)</f>
        <v>0</v>
      </c>
      <c r="J24" s="26">
        <f>IF(AND(J23&gt;=$C21,J23&lt;='Generelle føresetnader'!$B$13),$C20,0)</f>
        <v>0</v>
      </c>
      <c r="K24" s="26">
        <f>IF(AND(K23&gt;=$C21,K23&lt;='Generelle føresetnader'!$B$13),$C20,0)</f>
        <v>0</v>
      </c>
      <c r="L24" s="26">
        <f>IF(AND(L23&gt;=$C21,L23&lt;='Generelle føresetnader'!$B$13),$C20,0)</f>
        <v>0</v>
      </c>
      <c r="M24" s="26">
        <f>IF(AND(M23&gt;=$C21,M23&lt;='Generelle føresetnader'!$B$13),$C20,0)</f>
        <v>0</v>
      </c>
      <c r="N24" s="26">
        <f>IF(AND(N23&gt;=$C21,N23&lt;='Generelle føresetnader'!$B$13),$C20,0)</f>
        <v>0</v>
      </c>
      <c r="O24" s="26">
        <f>IF(AND(O23&gt;=$C21,O23&lt;='Generelle føresetnader'!$B$13),$C20,0)</f>
        <v>0</v>
      </c>
      <c r="P24" s="26">
        <f>IF(AND(P23&gt;=$C21,P23&lt;='Generelle føresetnader'!$B$13),$C20,0)</f>
        <v>0</v>
      </c>
      <c r="Q24" s="26">
        <f>IF(AND(Q23&gt;=$C21,Q23&lt;='Generelle føresetnader'!$B$13),$C20,0)</f>
        <v>0</v>
      </c>
      <c r="R24" s="26">
        <f>IF(AND(R23&gt;=$C21,R23&lt;='Generelle føresetnader'!$B$13),$C20,0)</f>
        <v>0</v>
      </c>
      <c r="S24" s="26">
        <f>IF(AND(S23&gt;=$C21,S23&lt;='Generelle føresetnader'!$B$13),$C20,0)</f>
        <v>0</v>
      </c>
      <c r="T24" s="26">
        <f>IF(AND(T23&gt;=$C21,T23&lt;='Generelle føresetnader'!$B$13),$C20,0)</f>
        <v>0</v>
      </c>
      <c r="U24" s="26">
        <f>IF(AND(U23&gt;=$C21,U23&lt;='Generelle føresetnader'!$B$13),$C20,0)</f>
        <v>0</v>
      </c>
      <c r="V24" s="26">
        <f>IF(AND(V23&gt;=$C21,V23&lt;='Generelle føresetnader'!$B$13),$C20,0)</f>
        <v>0</v>
      </c>
      <c r="W24" s="26">
        <f>IF(AND(W23&gt;=$C21,W23&lt;='Generelle føresetnader'!$B$13),$C20,0)</f>
        <v>0</v>
      </c>
      <c r="X24" s="26">
        <f>IF(AND(X23&gt;=$C21,X23&lt;='Generelle føresetnader'!$B$13),$C20,0)</f>
        <v>0</v>
      </c>
      <c r="Y24" s="26">
        <f>IF(AND(Y23&gt;=$C21,Y23&lt;='Generelle føresetnader'!$B$13),$C20,0)</f>
        <v>0</v>
      </c>
      <c r="Z24" s="26">
        <f>IF(AND(Z23&gt;=$C21,Z23&lt;='Generelle føresetnader'!$B$13),$C20,0)</f>
        <v>0</v>
      </c>
      <c r="AA24" s="26">
        <f>IF(AND(AA23&gt;=$C21,AA23&lt;='Generelle føresetnader'!$B$13),$C20,0)</f>
        <v>0</v>
      </c>
      <c r="AB24" s="26">
        <f>IF(AND(AB23&gt;=$C21,AB23&lt;='Generelle føresetnader'!$B$13),$C20,0)</f>
        <v>0</v>
      </c>
      <c r="AC24" s="26">
        <f>IF(AND(AC23&gt;=$C21,AC23&lt;='Generelle føresetnader'!$B$13),$C20,0)</f>
        <v>0</v>
      </c>
      <c r="AD24" s="26">
        <f>IF(AND(AD23&gt;=$C21,AD23&lt;='Generelle føresetnader'!$B$13),$C20,0)</f>
        <v>0</v>
      </c>
      <c r="AE24" s="26">
        <f>IF(AND(AE23&gt;=$C21,AE23&lt;='Generelle føresetnader'!$B$13),$C20,0)</f>
        <v>0</v>
      </c>
      <c r="AF24" s="26">
        <f>IF(AND(AF23&gt;=$C21,AF23&lt;='Generelle føresetnader'!$B$13),$C20,0)</f>
        <v>0</v>
      </c>
      <c r="AG24" s="26">
        <f>IF(AND(AG23&gt;=$C21,AG23&lt;='Generelle føresetnader'!$B$13),$C20,0)</f>
        <v>0</v>
      </c>
      <c r="AH24" s="26">
        <f>IF(AND(AH23&gt;=$C21,AH23&lt;='Generelle føresetnader'!$B$13),$C20,0)</f>
        <v>0</v>
      </c>
      <c r="AI24" s="26">
        <f>IF(AND(AI23&gt;=$C21,AI23&lt;='Generelle føresetnader'!$B$13),$C20,0)</f>
        <v>0</v>
      </c>
      <c r="AJ24" s="26">
        <f>IF(AND(AJ23&gt;=$C21,AJ23&lt;='Generelle føresetnader'!$B$13),$C20,0)</f>
        <v>0</v>
      </c>
      <c r="AK24" s="26">
        <f>IF(AND(AK23&gt;=$C21,AK23&lt;='Generelle føresetnader'!$B$13),$C20,0)</f>
        <v>0</v>
      </c>
      <c r="AL24" s="26">
        <f>IF(AND(AL23&gt;=$C21,AL23&lt;='Generelle føresetnader'!$B$13),$C20,0)</f>
        <v>0</v>
      </c>
      <c r="AM24" s="26">
        <f>IF(AND(AM23&gt;=$C21,AM23&lt;='Generelle føresetnader'!$B$13),$C20,0)</f>
        <v>0</v>
      </c>
      <c r="AN24" s="26">
        <f>IF(AND(AN23&gt;=$C21,AN23&lt;='Generelle føresetnader'!$B$13),$C20,0)</f>
        <v>0</v>
      </c>
      <c r="AO24" s="26">
        <f>IF(AND(AO23&gt;=$C21,AO23&lt;='Generelle føresetnader'!$B$13),$C20,0)</f>
        <v>0</v>
      </c>
      <c r="AP24" s="26">
        <f>IF(AND(AP23&gt;=$C21,AP23&lt;='Generelle føresetnader'!$B$13),$C20,0)</f>
        <v>0</v>
      </c>
      <c r="AQ24" s="26">
        <f>IF(AND(AQ23&gt;=$C21,AQ23&lt;='Generelle føresetnader'!$B$13),$C20,0)</f>
        <v>0</v>
      </c>
    </row>
    <row r="25" spans="1:46" ht="20.5" customHeight="1" x14ac:dyDescent="0.35">
      <c r="A25" s="3" t="s">
        <v>155</v>
      </c>
      <c r="B25" s="3" t="s">
        <v>156</v>
      </c>
      <c r="C25" s="26">
        <f>0.2*C24</f>
        <v>0</v>
      </c>
      <c r="D25" s="26">
        <f t="shared" ref="D25:AQ25" si="5">0.2*D24</f>
        <v>0</v>
      </c>
      <c r="E25" s="26">
        <f t="shared" si="5"/>
        <v>0</v>
      </c>
      <c r="F25" s="26">
        <f t="shared" si="5"/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6">
        <f t="shared" si="5"/>
        <v>0</v>
      </c>
      <c r="N25" s="26">
        <f t="shared" si="5"/>
        <v>0</v>
      </c>
      <c r="O25" s="26">
        <f t="shared" si="5"/>
        <v>0</v>
      </c>
      <c r="P25" s="26">
        <f t="shared" si="5"/>
        <v>0</v>
      </c>
      <c r="Q25" s="26">
        <f t="shared" si="5"/>
        <v>0</v>
      </c>
      <c r="R25" s="26">
        <f t="shared" si="5"/>
        <v>0</v>
      </c>
      <c r="S25" s="26">
        <f t="shared" si="5"/>
        <v>0</v>
      </c>
      <c r="T25" s="26">
        <f t="shared" si="5"/>
        <v>0</v>
      </c>
      <c r="U25" s="26">
        <f t="shared" si="5"/>
        <v>0</v>
      </c>
      <c r="V25" s="26">
        <f t="shared" si="5"/>
        <v>0</v>
      </c>
      <c r="W25" s="26">
        <f t="shared" si="5"/>
        <v>0</v>
      </c>
      <c r="X25" s="26">
        <f t="shared" si="5"/>
        <v>0</v>
      </c>
      <c r="Y25" s="26">
        <f t="shared" si="5"/>
        <v>0</v>
      </c>
      <c r="Z25" s="26">
        <f t="shared" si="5"/>
        <v>0</v>
      </c>
      <c r="AA25" s="26">
        <f t="shared" si="5"/>
        <v>0</v>
      </c>
      <c r="AB25" s="26">
        <f t="shared" si="5"/>
        <v>0</v>
      </c>
      <c r="AC25" s="26">
        <f t="shared" si="5"/>
        <v>0</v>
      </c>
      <c r="AD25" s="26">
        <f t="shared" si="5"/>
        <v>0</v>
      </c>
      <c r="AE25" s="26">
        <f t="shared" si="5"/>
        <v>0</v>
      </c>
      <c r="AF25" s="26">
        <f t="shared" si="5"/>
        <v>0</v>
      </c>
      <c r="AG25" s="26">
        <f t="shared" si="5"/>
        <v>0</v>
      </c>
      <c r="AH25" s="26">
        <f t="shared" si="5"/>
        <v>0</v>
      </c>
      <c r="AI25" s="26">
        <f t="shared" si="5"/>
        <v>0</v>
      </c>
      <c r="AJ25" s="26">
        <f t="shared" si="5"/>
        <v>0</v>
      </c>
      <c r="AK25" s="26">
        <f t="shared" si="5"/>
        <v>0</v>
      </c>
      <c r="AL25" s="26">
        <f t="shared" si="5"/>
        <v>0</v>
      </c>
      <c r="AM25" s="26">
        <f t="shared" si="5"/>
        <v>0</v>
      </c>
      <c r="AN25" s="26">
        <f t="shared" si="5"/>
        <v>0</v>
      </c>
      <c r="AO25" s="26">
        <f t="shared" si="5"/>
        <v>0</v>
      </c>
      <c r="AP25" s="26">
        <f t="shared" si="5"/>
        <v>0</v>
      </c>
      <c r="AQ25" s="26">
        <f t="shared" si="5"/>
        <v>0</v>
      </c>
    </row>
    <row r="26" spans="1:46" ht="20.5" customHeight="1" x14ac:dyDescent="0.35">
      <c r="B26" s="3"/>
    </row>
    <row r="27" spans="1:46" ht="20.5" customHeight="1" x14ac:dyDescent="0.5">
      <c r="A27" s="14" t="s">
        <v>163</v>
      </c>
      <c r="D27" s="129"/>
    </row>
    <row r="28" spans="1:46" ht="20.5" customHeight="1" x14ac:dyDescent="0.35">
      <c r="A28" s="18" t="s">
        <v>164</v>
      </c>
      <c r="B28" s="19" t="s">
        <v>128</v>
      </c>
      <c r="C28" s="20" t="s">
        <v>148</v>
      </c>
      <c r="D28" s="130"/>
    </row>
    <row r="29" spans="1:46" ht="20.5" customHeight="1" x14ac:dyDescent="0.35">
      <c r="A29" s="21" t="s">
        <v>149</v>
      </c>
      <c r="B29" s="3" t="s">
        <v>150</v>
      </c>
      <c r="C29" s="22"/>
      <c r="D29" s="130"/>
    </row>
    <row r="30" spans="1:46" ht="19.899999999999999" customHeight="1" x14ac:dyDescent="0.35">
      <c r="A30" s="21" t="s">
        <v>151</v>
      </c>
      <c r="B30" s="3" t="s">
        <v>152</v>
      </c>
      <c r="C30" s="22"/>
      <c r="D30" s="129"/>
    </row>
    <row r="31" spans="1:46" ht="14.5" x14ac:dyDescent="0.35">
      <c r="B31" s="3"/>
      <c r="C31" s="23"/>
      <c r="D31" s="129"/>
    </row>
    <row r="32" spans="1:46" ht="14.5" x14ac:dyDescent="0.35">
      <c r="B32" s="19"/>
      <c r="C32" s="20">
        <f>'Generelle føresetnader'!$B$7</f>
        <v>2026</v>
      </c>
      <c r="D32" s="25">
        <f>C32+1</f>
        <v>2027</v>
      </c>
      <c r="E32" s="25">
        <f t="shared" ref="E32" si="6">D32+1</f>
        <v>2028</v>
      </c>
      <c r="F32" s="25">
        <f t="shared" ref="F32" si="7">E32+1</f>
        <v>2029</v>
      </c>
      <c r="G32" s="25">
        <f t="shared" ref="G32" si="8">F32+1</f>
        <v>2030</v>
      </c>
      <c r="H32" s="25">
        <f t="shared" ref="H32" si="9">G32+1</f>
        <v>2031</v>
      </c>
      <c r="I32" s="25">
        <f t="shared" ref="I32" si="10">H32+1</f>
        <v>2032</v>
      </c>
      <c r="J32" s="25">
        <f t="shared" ref="J32" si="11">I32+1</f>
        <v>2033</v>
      </c>
      <c r="K32" s="25">
        <f t="shared" ref="K32" si="12">J32+1</f>
        <v>2034</v>
      </c>
      <c r="L32" s="25">
        <f t="shared" ref="L32" si="13">K32+1</f>
        <v>2035</v>
      </c>
      <c r="M32" s="25">
        <f t="shared" ref="M32" si="14">L32+1</f>
        <v>2036</v>
      </c>
      <c r="N32" s="25">
        <f t="shared" ref="N32" si="15">M32+1</f>
        <v>2037</v>
      </c>
      <c r="O32" s="25">
        <f t="shared" ref="O32" si="16">N32+1</f>
        <v>2038</v>
      </c>
      <c r="P32" s="25">
        <f t="shared" ref="P32" si="17">O32+1</f>
        <v>2039</v>
      </c>
      <c r="Q32" s="25">
        <f t="shared" ref="Q32" si="18">P32+1</f>
        <v>2040</v>
      </c>
      <c r="R32" s="25">
        <f t="shared" ref="R32" si="19">Q32+1</f>
        <v>2041</v>
      </c>
      <c r="S32" s="25">
        <f t="shared" ref="S32" si="20">R32+1</f>
        <v>2042</v>
      </c>
      <c r="T32" s="25">
        <f t="shared" ref="T32" si="21">S32+1</f>
        <v>2043</v>
      </c>
      <c r="U32" s="25">
        <f t="shared" ref="U32" si="22">T32+1</f>
        <v>2044</v>
      </c>
      <c r="V32" s="25">
        <f t="shared" ref="V32" si="23">U32+1</f>
        <v>2045</v>
      </c>
      <c r="W32" s="25">
        <f t="shared" ref="W32" si="24">V32+1</f>
        <v>2046</v>
      </c>
      <c r="X32" s="25">
        <f t="shared" ref="X32" si="25">W32+1</f>
        <v>2047</v>
      </c>
      <c r="Y32" s="25">
        <f t="shared" ref="Y32" si="26">X32+1</f>
        <v>2048</v>
      </c>
      <c r="Z32" s="25">
        <f t="shared" ref="Z32" si="27">Y32+1</f>
        <v>2049</v>
      </c>
      <c r="AA32" s="25">
        <f t="shared" ref="AA32" si="28">Z32+1</f>
        <v>2050</v>
      </c>
      <c r="AB32" s="25">
        <f t="shared" ref="AB32" si="29">AA32+1</f>
        <v>2051</v>
      </c>
      <c r="AC32" s="25">
        <f t="shared" ref="AC32" si="30">AB32+1</f>
        <v>2052</v>
      </c>
      <c r="AD32" s="25">
        <f t="shared" ref="AD32" si="31">AC32+1</f>
        <v>2053</v>
      </c>
      <c r="AE32" s="25">
        <f t="shared" ref="AE32" si="32">AD32+1</f>
        <v>2054</v>
      </c>
      <c r="AF32" s="25">
        <f t="shared" ref="AF32" si="33">AE32+1</f>
        <v>2055</v>
      </c>
      <c r="AG32" s="25">
        <f t="shared" ref="AG32" si="34">AF32+1</f>
        <v>2056</v>
      </c>
      <c r="AH32" s="25">
        <f t="shared" ref="AH32" si="35">AG32+1</f>
        <v>2057</v>
      </c>
      <c r="AI32" s="25">
        <f t="shared" ref="AI32" si="36">AH32+1</f>
        <v>2058</v>
      </c>
      <c r="AJ32" s="25">
        <f t="shared" ref="AJ32" si="37">AI32+1</f>
        <v>2059</v>
      </c>
      <c r="AK32" s="25">
        <f t="shared" ref="AK32" si="38">AJ32+1</f>
        <v>2060</v>
      </c>
      <c r="AL32" s="25">
        <f t="shared" ref="AL32" si="39">AK32+1</f>
        <v>2061</v>
      </c>
      <c r="AM32" s="25">
        <f t="shared" ref="AM32" si="40">AL32+1</f>
        <v>2062</v>
      </c>
      <c r="AN32" s="25">
        <f t="shared" ref="AN32" si="41">AM32+1</f>
        <v>2063</v>
      </c>
      <c r="AO32" s="25">
        <f t="shared" ref="AO32" si="42">AN32+1</f>
        <v>2064</v>
      </c>
      <c r="AP32" s="25">
        <f t="shared" ref="AP32" si="43">AO32+1</f>
        <v>2065</v>
      </c>
      <c r="AQ32" s="25">
        <f t="shared" ref="AQ32" si="44">AP32+1</f>
        <v>2066</v>
      </c>
    </row>
    <row r="33" spans="1:46" ht="14.5" x14ac:dyDescent="0.35">
      <c r="A33" s="3" t="s">
        <v>153</v>
      </c>
      <c r="B33" s="3" t="s">
        <v>154</v>
      </c>
      <c r="C33" s="140">
        <f>IF(AND(C32&gt;=$C30,C32&lt;='Generelle føresetnader'!$B$13),$C29*'Generelle føresetnader'!$B$17*(1+'Generelle føresetnader'!$B$19)^(C32-$C32),0)</f>
        <v>0</v>
      </c>
      <c r="D33" s="140">
        <f>IF(AND(D32&gt;=$C30,D32&lt;='Generelle føresetnader'!$B$13),$C29*'Generelle føresetnader'!$B$17*(1+'Generelle føresetnader'!$B$19)^(D32-$C32),0)</f>
        <v>0</v>
      </c>
      <c r="E33" s="140">
        <f>IF(AND(E32&gt;=$C30,E32&lt;='Generelle føresetnader'!$B$13),$C29*'Generelle føresetnader'!$B$17*(1+'Generelle føresetnader'!$B$19)^(E32-$C32),0)</f>
        <v>0</v>
      </c>
      <c r="F33" s="140">
        <f>IF(AND(F32&gt;=$C30,F32&lt;='Generelle føresetnader'!$B$13),$C29*'Generelle føresetnader'!$B$17*(1+'Generelle føresetnader'!$B$19)^(F32-$C32),0)</f>
        <v>0</v>
      </c>
      <c r="G33" s="140">
        <f>IF(AND(G32&gt;=$C30,G32&lt;='Generelle føresetnader'!$B$13),$C29*'Generelle føresetnader'!$B$17*(1+'Generelle føresetnader'!$B$19)^(G32-$C32),0)</f>
        <v>0</v>
      </c>
      <c r="H33" s="140">
        <f>IF(AND(H32&gt;=$C30,H32&lt;='Generelle føresetnader'!$B$13),$C29*'Generelle føresetnader'!$B$17*(1+'Generelle føresetnader'!$B$19)^(H32-$C32),0)</f>
        <v>0</v>
      </c>
      <c r="I33" s="140">
        <f>IF(AND(I32&gt;=$C30,I32&lt;='Generelle føresetnader'!$B$13),$C29*'Generelle føresetnader'!$B$17*(1+'Generelle føresetnader'!$B$19)^(I32-$C32),0)</f>
        <v>0</v>
      </c>
      <c r="J33" s="140">
        <f>IF(AND(J32&gt;=$C30,J32&lt;='Generelle føresetnader'!$B$13),$C29*'Generelle føresetnader'!$B$17*(1+'Generelle føresetnader'!$B$19)^(J32-$C32),0)</f>
        <v>0</v>
      </c>
      <c r="K33" s="140">
        <f>IF(AND(K32&gt;=$C30,K32&lt;='Generelle føresetnader'!$B$13),$C29*'Generelle føresetnader'!$B$17*(1+'Generelle føresetnader'!$B$19)^(K32-$C32),0)</f>
        <v>0</v>
      </c>
      <c r="L33" s="140">
        <f>IF(AND(L32&gt;=$C30,L32&lt;='Generelle føresetnader'!$B$13),$C29*'Generelle føresetnader'!$B$17*(1+'Generelle føresetnader'!$B$19)^(L32-$C32),0)</f>
        <v>0</v>
      </c>
      <c r="M33" s="140">
        <f>IF(AND(M32&gt;=$C30,M32&lt;='Generelle føresetnader'!$B$13),$C29*'Generelle føresetnader'!$B$17*(1+'Generelle føresetnader'!$B$19)^(M32-$C32),0)</f>
        <v>0</v>
      </c>
      <c r="N33" s="140">
        <f>IF(AND(N32&gt;=$C30,N32&lt;='Generelle føresetnader'!$B$13),$C29*'Generelle føresetnader'!$B$17*(1+'Generelle føresetnader'!$B$19)^(N32-$C32),0)</f>
        <v>0</v>
      </c>
      <c r="O33" s="140">
        <f>IF(AND(O32&gt;=$C30,O32&lt;='Generelle føresetnader'!$B$13),$C29*'Generelle føresetnader'!$B$17*(1+'Generelle føresetnader'!$B$19)^(O32-$C32),0)</f>
        <v>0</v>
      </c>
      <c r="P33" s="140">
        <f>IF(AND(P32&gt;=$C30,P32&lt;='Generelle føresetnader'!$B$13),$C29*'Generelle føresetnader'!$B$17*(1+'Generelle føresetnader'!$B$19)^(P32-$C32),0)</f>
        <v>0</v>
      </c>
      <c r="Q33" s="140">
        <f>IF(AND(Q32&gt;=$C30,Q32&lt;='Generelle føresetnader'!$B$13),$C29*'Generelle føresetnader'!$B$17*(1+'Generelle føresetnader'!$B$19)^(Q32-$C32),0)</f>
        <v>0</v>
      </c>
      <c r="R33" s="140">
        <f>IF(AND(R32&gt;=$C30,R32&lt;='Generelle føresetnader'!$B$13),$C29*'Generelle føresetnader'!$B$17*(1+'Generelle føresetnader'!$B$19)^(R32-$C32),0)</f>
        <v>0</v>
      </c>
      <c r="S33" s="140">
        <f>IF(AND(S32&gt;=$C30,S32&lt;='Generelle føresetnader'!$B$13),$C29*'Generelle føresetnader'!$B$17*(1+'Generelle føresetnader'!$B$19)^(S32-$C32),0)</f>
        <v>0</v>
      </c>
      <c r="T33" s="140">
        <f>IF(AND(T32&gt;=$C30,T32&lt;='Generelle føresetnader'!$B$13),$C29*'Generelle føresetnader'!$B$17*(1+'Generelle føresetnader'!$B$19)^(T32-$C32),0)</f>
        <v>0</v>
      </c>
      <c r="U33" s="140">
        <f>IF(AND(U32&gt;=$C30,U32&lt;='Generelle føresetnader'!$B$13),$C29*'Generelle føresetnader'!$B$17*(1+'Generelle føresetnader'!$B$19)^(U32-$C32),0)</f>
        <v>0</v>
      </c>
      <c r="V33" s="140">
        <f>IF(AND(V32&gt;=$C30,V32&lt;='Generelle føresetnader'!$B$13),$C29*'Generelle føresetnader'!$B$17*(1+'Generelle føresetnader'!$B$19)^(V32-$C32),0)</f>
        <v>0</v>
      </c>
      <c r="W33" s="140">
        <f>IF(AND(W32&gt;=$C30,W32&lt;='Generelle føresetnader'!$B$13),$C29*'Generelle føresetnader'!$B$17*(1+'Generelle føresetnader'!$B$19)^(W32-$C32),0)</f>
        <v>0</v>
      </c>
      <c r="X33" s="140">
        <f>IF(AND(X32&gt;=$C30,X32&lt;='Generelle føresetnader'!$B$13),$C29*'Generelle føresetnader'!$B$17*(1+'Generelle føresetnader'!$B$19)^(X32-$C32),0)</f>
        <v>0</v>
      </c>
      <c r="Y33" s="140">
        <f>IF(AND(Y32&gt;=$C30,Y32&lt;='Generelle føresetnader'!$B$13),$C29*'Generelle føresetnader'!$B$17*(1+'Generelle føresetnader'!$B$19)^(Y32-$C32),0)</f>
        <v>0</v>
      </c>
      <c r="Z33" s="140">
        <f>IF(AND(Z32&gt;=$C30,Z32&lt;='Generelle føresetnader'!$B$13),$C29*'Generelle føresetnader'!$B$17*(1+'Generelle føresetnader'!$B$19)^(Z32-$C32),0)</f>
        <v>0</v>
      </c>
      <c r="AA33" s="140">
        <f>IF(AND(AA32&gt;=$C30,AA32&lt;='Generelle føresetnader'!$B$13),$C29*'Generelle føresetnader'!$B$17*(1+'Generelle føresetnader'!$B$19)^(AA32-$C32),0)</f>
        <v>0</v>
      </c>
      <c r="AB33" s="140">
        <f>IF(AND(AB32&gt;=$C30,AB32&lt;='Generelle føresetnader'!$B$13),$C29*'Generelle føresetnader'!$B$17*(1+'Generelle føresetnader'!$B$19)^(AB32-$C32),0)</f>
        <v>0</v>
      </c>
      <c r="AC33" s="140">
        <f>IF(AND(AC32&gt;=$C30,AC32&lt;='Generelle føresetnader'!$B$13),$C29*'Generelle føresetnader'!$B$17*(1+'Generelle føresetnader'!$B$19)^(AC32-$C32),0)</f>
        <v>0</v>
      </c>
      <c r="AD33" s="140">
        <f>IF(AND(AD32&gt;=$C30,AD32&lt;='Generelle føresetnader'!$B$13),$C29*'Generelle føresetnader'!$B$17*(1+'Generelle føresetnader'!$B$19)^(AD32-$C32),0)</f>
        <v>0</v>
      </c>
      <c r="AE33" s="140">
        <f>IF(AND(AE32&gt;=$C30,AE32&lt;='Generelle føresetnader'!$B$13),$C29*'Generelle føresetnader'!$B$17*(1+'Generelle føresetnader'!$B$19)^(AE32-$C32),0)</f>
        <v>0</v>
      </c>
      <c r="AF33" s="140">
        <f>IF(AND(AF32&gt;=$C30,AF32&lt;='Generelle føresetnader'!$B$13),$C29*'Generelle føresetnader'!$B$17*(1+'Generelle føresetnader'!$B$19)^(AF32-$C32),0)</f>
        <v>0</v>
      </c>
      <c r="AG33" s="140">
        <f>IF(AND(AG32&gt;=$C30,AG32&lt;='Generelle føresetnader'!$B$13),$C29*'Generelle føresetnader'!$B$17*(1+'Generelle føresetnader'!$B$19)^(AG32-$C32),0)</f>
        <v>0</v>
      </c>
      <c r="AH33" s="140">
        <f>IF(AND(AH32&gt;=$C30,AH32&lt;='Generelle føresetnader'!$B$13),$C29*'Generelle føresetnader'!$B$17*(1+'Generelle føresetnader'!$B$19)^(AH32-$C32),0)</f>
        <v>0</v>
      </c>
      <c r="AI33" s="140">
        <f>IF(AND(AI32&gt;=$C30,AI32&lt;='Generelle føresetnader'!$B$13),$C29*'Generelle føresetnader'!$B$17*(1+'Generelle føresetnader'!$B$19)^(AI32-$C32),0)</f>
        <v>0</v>
      </c>
      <c r="AJ33" s="140">
        <f>IF(AND(AJ32&gt;=$C30,AJ32&lt;='Generelle føresetnader'!$B$13),$C29*'Generelle føresetnader'!$B$17*(1+'Generelle føresetnader'!$B$19)^(AJ32-$C32),0)</f>
        <v>0</v>
      </c>
      <c r="AK33" s="140">
        <f>IF(AND(AK32&gt;=$C30,AK32&lt;='Generelle føresetnader'!$B$13),$C29*'Generelle føresetnader'!$B$17*(1+'Generelle føresetnader'!$B$19)^(AK32-$C32),0)</f>
        <v>0</v>
      </c>
      <c r="AL33" s="140">
        <f>IF(AND(AL32&gt;=$C30,AL32&lt;='Generelle føresetnader'!$B$13),$C29*'Generelle føresetnader'!$B$17*(1+'Generelle føresetnader'!$B$19)^(AL32-$C32),0)</f>
        <v>0</v>
      </c>
      <c r="AM33" s="140">
        <f>IF(AND(AM32&gt;=$C30,AM32&lt;='Generelle føresetnader'!$B$13),$C29*'Generelle føresetnader'!$B$17*(1+'Generelle føresetnader'!$B$19)^(AM32-$C32),0)</f>
        <v>0</v>
      </c>
      <c r="AN33" s="140">
        <f>IF(AND(AN32&gt;=$C30,AN32&lt;='Generelle føresetnader'!$B$13),$C29*'Generelle føresetnader'!$B$17*(1+'Generelle føresetnader'!$B$19)^(AN32-$C32),0)</f>
        <v>0</v>
      </c>
      <c r="AO33" s="140">
        <f>IF(AND(AO32&gt;=$C30,AO32&lt;='Generelle føresetnader'!$B$13),$C29*'Generelle føresetnader'!$B$17*(1+'Generelle føresetnader'!$B$19)^(AO32-$C32),0)</f>
        <v>0</v>
      </c>
      <c r="AP33" s="140">
        <f>IF(AND(AP32&gt;=$C30,AP32&lt;='Generelle føresetnader'!$B$13),$C29*'Generelle føresetnader'!$B$17*(1+'Generelle føresetnader'!$B$19)^(AP32-$C32),0)</f>
        <v>0</v>
      </c>
      <c r="AQ33" s="140">
        <f>IF(AND(AQ32&gt;=$C30,AQ32&lt;='Generelle føresetnader'!$B$13),$C29*'Generelle føresetnader'!$B$17*(1+'Generelle føresetnader'!$B$19)^(AQ32-$C32),0)</f>
        <v>0</v>
      </c>
    </row>
    <row r="34" spans="1:46" ht="14.5" x14ac:dyDescent="0.35">
      <c r="A34" s="3" t="s">
        <v>155</v>
      </c>
      <c r="B34" s="3" t="s">
        <v>156</v>
      </c>
      <c r="C34" s="140">
        <f>0.2*C33</f>
        <v>0</v>
      </c>
      <c r="D34" s="140">
        <f t="shared" ref="D34:AQ34" si="45">0.2*D33</f>
        <v>0</v>
      </c>
      <c r="E34" s="140">
        <f t="shared" si="45"/>
        <v>0</v>
      </c>
      <c r="F34" s="140">
        <f t="shared" si="45"/>
        <v>0</v>
      </c>
      <c r="G34" s="140">
        <f t="shared" si="45"/>
        <v>0</v>
      </c>
      <c r="H34" s="140">
        <f t="shared" si="45"/>
        <v>0</v>
      </c>
      <c r="I34" s="140">
        <f t="shared" si="45"/>
        <v>0</v>
      </c>
      <c r="J34" s="140">
        <f t="shared" si="45"/>
        <v>0</v>
      </c>
      <c r="K34" s="140">
        <f t="shared" si="45"/>
        <v>0</v>
      </c>
      <c r="L34" s="140">
        <f t="shared" si="45"/>
        <v>0</v>
      </c>
      <c r="M34" s="140">
        <f t="shared" si="45"/>
        <v>0</v>
      </c>
      <c r="N34" s="140">
        <f t="shared" si="45"/>
        <v>0</v>
      </c>
      <c r="O34" s="140">
        <f t="shared" si="45"/>
        <v>0</v>
      </c>
      <c r="P34" s="140">
        <f t="shared" si="45"/>
        <v>0</v>
      </c>
      <c r="Q34" s="140">
        <f t="shared" si="45"/>
        <v>0</v>
      </c>
      <c r="R34" s="140">
        <f t="shared" si="45"/>
        <v>0</v>
      </c>
      <c r="S34" s="140">
        <f t="shared" si="45"/>
        <v>0</v>
      </c>
      <c r="T34" s="140">
        <f t="shared" si="45"/>
        <v>0</v>
      </c>
      <c r="U34" s="140">
        <f t="shared" si="45"/>
        <v>0</v>
      </c>
      <c r="V34" s="140">
        <f t="shared" si="45"/>
        <v>0</v>
      </c>
      <c r="W34" s="140">
        <f t="shared" si="45"/>
        <v>0</v>
      </c>
      <c r="X34" s="140">
        <f t="shared" si="45"/>
        <v>0</v>
      </c>
      <c r="Y34" s="140">
        <f t="shared" si="45"/>
        <v>0</v>
      </c>
      <c r="Z34" s="140">
        <f t="shared" si="45"/>
        <v>0</v>
      </c>
      <c r="AA34" s="140">
        <f t="shared" si="45"/>
        <v>0</v>
      </c>
      <c r="AB34" s="140">
        <f t="shared" si="45"/>
        <v>0</v>
      </c>
      <c r="AC34" s="140">
        <f t="shared" si="45"/>
        <v>0</v>
      </c>
      <c r="AD34" s="140">
        <f t="shared" si="45"/>
        <v>0</v>
      </c>
      <c r="AE34" s="140">
        <f t="shared" si="45"/>
        <v>0</v>
      </c>
      <c r="AF34" s="140">
        <f t="shared" si="45"/>
        <v>0</v>
      </c>
      <c r="AG34" s="140">
        <f t="shared" si="45"/>
        <v>0</v>
      </c>
      <c r="AH34" s="140">
        <f t="shared" si="45"/>
        <v>0</v>
      </c>
      <c r="AI34" s="140">
        <f t="shared" si="45"/>
        <v>0</v>
      </c>
      <c r="AJ34" s="140">
        <f t="shared" si="45"/>
        <v>0</v>
      </c>
      <c r="AK34" s="140">
        <f t="shared" si="45"/>
        <v>0</v>
      </c>
      <c r="AL34" s="140">
        <f t="shared" si="45"/>
        <v>0</v>
      </c>
      <c r="AM34" s="140">
        <f t="shared" si="45"/>
        <v>0</v>
      </c>
      <c r="AN34" s="140">
        <f t="shared" si="45"/>
        <v>0</v>
      </c>
      <c r="AO34" s="140">
        <f t="shared" si="45"/>
        <v>0</v>
      </c>
      <c r="AP34" s="140">
        <f t="shared" si="45"/>
        <v>0</v>
      </c>
      <c r="AQ34" s="140">
        <f t="shared" si="45"/>
        <v>0</v>
      </c>
    </row>
    <row r="35" spans="1:46" ht="14.5" x14ac:dyDescent="0.35">
      <c r="B35" s="3"/>
      <c r="D35" s="1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6" ht="20.5" customHeight="1" x14ac:dyDescent="0.35">
      <c r="A36" s="18" t="s">
        <v>165</v>
      </c>
      <c r="B36" s="19" t="s">
        <v>128</v>
      </c>
      <c r="C36" s="20" t="s">
        <v>148</v>
      </c>
      <c r="D36" s="1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6" ht="20.5" customHeight="1" x14ac:dyDescent="0.35">
      <c r="A37" s="21" t="s">
        <v>158</v>
      </c>
      <c r="B37" s="3" t="s">
        <v>154</v>
      </c>
      <c r="C37" s="27"/>
      <c r="D37" s="1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6" ht="14.5" x14ac:dyDescent="0.35">
      <c r="A38" s="21" t="s">
        <v>166</v>
      </c>
      <c r="B38" s="3" t="s">
        <v>152</v>
      </c>
      <c r="C38" s="22"/>
      <c r="D38" s="1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6" ht="14.5" x14ac:dyDescent="0.35">
      <c r="B39" s="3"/>
      <c r="C39" s="20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</row>
    <row r="40" spans="1:46" ht="14.5" x14ac:dyDescent="0.35">
      <c r="A40" s="19"/>
      <c r="B40" s="19"/>
      <c r="C40" s="20">
        <f>'Generelle føresetnader'!$B$7</f>
        <v>2026</v>
      </c>
      <c r="D40" s="25">
        <f t="shared" ref="D40" si="46">C40+1</f>
        <v>2027</v>
      </c>
      <c r="E40" s="25">
        <f t="shared" ref="E40" si="47">D40+1</f>
        <v>2028</v>
      </c>
      <c r="F40" s="25">
        <f t="shared" ref="F40" si="48">E40+1</f>
        <v>2029</v>
      </c>
      <c r="G40" s="25">
        <f t="shared" ref="G40" si="49">F40+1</f>
        <v>2030</v>
      </c>
      <c r="H40" s="25">
        <f t="shared" ref="H40" si="50">G40+1</f>
        <v>2031</v>
      </c>
      <c r="I40" s="25">
        <f t="shared" ref="I40" si="51">H40+1</f>
        <v>2032</v>
      </c>
      <c r="J40" s="25">
        <f t="shared" ref="J40" si="52">I40+1</f>
        <v>2033</v>
      </c>
      <c r="K40" s="25">
        <f t="shared" ref="K40" si="53">J40+1</f>
        <v>2034</v>
      </c>
      <c r="L40" s="25">
        <f t="shared" ref="L40" si="54">K40+1</f>
        <v>2035</v>
      </c>
      <c r="M40" s="25">
        <f t="shared" ref="M40" si="55">L40+1</f>
        <v>2036</v>
      </c>
      <c r="N40" s="25">
        <f t="shared" ref="N40" si="56">M40+1</f>
        <v>2037</v>
      </c>
      <c r="O40" s="25">
        <f t="shared" ref="O40" si="57">N40+1</f>
        <v>2038</v>
      </c>
      <c r="P40" s="25">
        <f t="shared" ref="P40" si="58">O40+1</f>
        <v>2039</v>
      </c>
      <c r="Q40" s="25">
        <f t="shared" ref="Q40" si="59">P40+1</f>
        <v>2040</v>
      </c>
      <c r="R40" s="25">
        <f t="shared" ref="R40" si="60">Q40+1</f>
        <v>2041</v>
      </c>
      <c r="S40" s="25">
        <f t="shared" ref="S40" si="61">R40+1</f>
        <v>2042</v>
      </c>
      <c r="T40" s="25">
        <f t="shared" ref="T40" si="62">S40+1</f>
        <v>2043</v>
      </c>
      <c r="U40" s="25">
        <f t="shared" ref="U40" si="63">T40+1</f>
        <v>2044</v>
      </c>
      <c r="V40" s="25">
        <f t="shared" ref="V40" si="64">U40+1</f>
        <v>2045</v>
      </c>
      <c r="W40" s="25">
        <f t="shared" ref="W40" si="65">V40+1</f>
        <v>2046</v>
      </c>
      <c r="X40" s="25">
        <f t="shared" ref="X40" si="66">W40+1</f>
        <v>2047</v>
      </c>
      <c r="Y40" s="25">
        <f t="shared" ref="Y40" si="67">X40+1</f>
        <v>2048</v>
      </c>
      <c r="Z40" s="25">
        <f t="shared" ref="Z40" si="68">Y40+1</f>
        <v>2049</v>
      </c>
      <c r="AA40" s="25">
        <f t="shared" ref="AA40" si="69">Z40+1</f>
        <v>2050</v>
      </c>
      <c r="AB40" s="25">
        <f t="shared" ref="AB40" si="70">AA40+1</f>
        <v>2051</v>
      </c>
      <c r="AC40" s="25">
        <f t="shared" ref="AC40" si="71">AB40+1</f>
        <v>2052</v>
      </c>
      <c r="AD40" s="25">
        <f t="shared" ref="AD40" si="72">AC40+1</f>
        <v>2053</v>
      </c>
      <c r="AE40" s="25">
        <f t="shared" ref="AE40" si="73">AD40+1</f>
        <v>2054</v>
      </c>
      <c r="AF40" s="25">
        <f t="shared" ref="AF40" si="74">AE40+1</f>
        <v>2055</v>
      </c>
      <c r="AG40" s="25">
        <f t="shared" ref="AG40" si="75">AF40+1</f>
        <v>2056</v>
      </c>
      <c r="AH40" s="25">
        <f t="shared" ref="AH40" si="76">AG40+1</f>
        <v>2057</v>
      </c>
      <c r="AI40" s="25">
        <f t="shared" ref="AI40" si="77">AH40+1</f>
        <v>2058</v>
      </c>
      <c r="AJ40" s="25">
        <f t="shared" ref="AJ40" si="78">AI40+1</f>
        <v>2059</v>
      </c>
      <c r="AK40" s="25">
        <f t="shared" ref="AK40" si="79">AJ40+1</f>
        <v>2060</v>
      </c>
      <c r="AL40" s="25">
        <f t="shared" ref="AL40" si="80">AK40+1</f>
        <v>2061</v>
      </c>
      <c r="AM40" s="25">
        <f t="shared" ref="AM40" si="81">AL40+1</f>
        <v>2062</v>
      </c>
      <c r="AN40" s="25">
        <f t="shared" ref="AN40" si="82">AM40+1</f>
        <v>2063</v>
      </c>
      <c r="AO40" s="25">
        <f t="shared" ref="AO40" si="83">AN40+1</f>
        <v>2064</v>
      </c>
      <c r="AP40" s="25">
        <f t="shared" ref="AP40" si="84">AO40+1</f>
        <v>2065</v>
      </c>
      <c r="AQ40" s="25">
        <f t="shared" ref="AQ40" si="85">AP40+1</f>
        <v>2066</v>
      </c>
      <c r="AS40" s="18"/>
      <c r="AT40" s="18"/>
    </row>
    <row r="41" spans="1:46" ht="20.5" customHeight="1" x14ac:dyDescent="0.35">
      <c r="A41" s="3" t="s">
        <v>153</v>
      </c>
      <c r="B41" s="3" t="s">
        <v>154</v>
      </c>
      <c r="C41" s="140">
        <f>IF(AND(C40&gt;=$C38,C40&lt;='Generelle føresetnader'!$B$13),$C37,0)</f>
        <v>0</v>
      </c>
      <c r="D41" s="140">
        <f>IF(AND(D40&gt;=$C38,D40&lt;='Generelle føresetnader'!$B$13),$C37,0)</f>
        <v>0</v>
      </c>
      <c r="E41" s="140">
        <f>IF(AND(E40&gt;=$C38,E40&lt;='Generelle føresetnader'!$B$13),$C37,0)</f>
        <v>0</v>
      </c>
      <c r="F41" s="140">
        <f>IF(AND(F40&gt;=$C38,F40&lt;='Generelle føresetnader'!$B$13),$C37,0)</f>
        <v>0</v>
      </c>
      <c r="G41" s="140">
        <f>IF(AND(G40&gt;=$C38,G40&lt;='Generelle føresetnader'!$B$13),$C37,0)</f>
        <v>0</v>
      </c>
      <c r="H41" s="140">
        <f>IF(AND(H40&gt;=$C38,H40&lt;='Generelle føresetnader'!$B$13),$C37,0)</f>
        <v>0</v>
      </c>
      <c r="I41" s="140">
        <f>IF(AND(I40&gt;=$C38,I40&lt;='Generelle føresetnader'!$B$13),$C37,0)</f>
        <v>0</v>
      </c>
      <c r="J41" s="140">
        <f>IF(AND(J40&gt;=$C38,J40&lt;='Generelle føresetnader'!$B$13),$C37,0)</f>
        <v>0</v>
      </c>
      <c r="K41" s="140">
        <f>IF(AND(K40&gt;=$C38,K40&lt;='Generelle føresetnader'!$B$13),$C37,0)</f>
        <v>0</v>
      </c>
      <c r="L41" s="140">
        <f>IF(AND(L40&gt;=$C38,L40&lt;='Generelle føresetnader'!$B$13),$C37,0)</f>
        <v>0</v>
      </c>
      <c r="M41" s="140">
        <f>IF(AND(M40&gt;=$C38,M40&lt;='Generelle føresetnader'!$B$13),$C37,0)</f>
        <v>0</v>
      </c>
      <c r="N41" s="140">
        <f>IF(AND(N40&gt;=$C38,N40&lt;='Generelle føresetnader'!$B$13),$C37,0)</f>
        <v>0</v>
      </c>
      <c r="O41" s="140">
        <f>IF(AND(O40&gt;=$C38,O40&lt;='Generelle føresetnader'!$B$13),$C37,0)</f>
        <v>0</v>
      </c>
      <c r="P41" s="140">
        <f>IF(AND(P40&gt;=$C38,P40&lt;='Generelle føresetnader'!$B$13),$C37,0)</f>
        <v>0</v>
      </c>
      <c r="Q41" s="140">
        <f>IF(AND(Q40&gt;=$C38,Q40&lt;='Generelle føresetnader'!$B$13),$C37,0)</f>
        <v>0</v>
      </c>
      <c r="R41" s="140">
        <f>IF(AND(R40&gt;=$C38,R40&lt;='Generelle føresetnader'!$B$13),$C37,0)</f>
        <v>0</v>
      </c>
      <c r="S41" s="140">
        <f>IF(AND(S40&gt;=$C38,S40&lt;='Generelle føresetnader'!$B$13),$C37,0)</f>
        <v>0</v>
      </c>
      <c r="T41" s="140">
        <f>IF(AND(T40&gt;=$C38,T40&lt;='Generelle føresetnader'!$B$13),$C37,0)</f>
        <v>0</v>
      </c>
      <c r="U41" s="140">
        <f>IF(AND(U40&gt;=$C38,U40&lt;='Generelle føresetnader'!$B$13),$C37,0)</f>
        <v>0</v>
      </c>
      <c r="V41" s="140">
        <f>IF(AND(V40&gt;=$C38,V40&lt;='Generelle føresetnader'!$B$13),$C37,0)</f>
        <v>0</v>
      </c>
      <c r="W41" s="140">
        <f>IF(AND(W40&gt;=$C38,W40&lt;='Generelle føresetnader'!$B$13),$C37,0)</f>
        <v>0</v>
      </c>
      <c r="X41" s="140">
        <f>IF(AND(X40&gt;=$C38,X40&lt;='Generelle føresetnader'!$B$13),$C37,0)</f>
        <v>0</v>
      </c>
      <c r="Y41" s="140">
        <f>IF(AND(Y40&gt;=$C38,Y40&lt;='Generelle føresetnader'!$B$13),$C37,0)</f>
        <v>0</v>
      </c>
      <c r="Z41" s="140">
        <f>IF(AND(Z40&gt;=$C38,Z40&lt;='Generelle føresetnader'!$B$13),$C37,0)</f>
        <v>0</v>
      </c>
      <c r="AA41" s="140">
        <f>IF(AND(AA40&gt;=$C38,AA40&lt;='Generelle føresetnader'!$B$13),$C37,0)</f>
        <v>0</v>
      </c>
      <c r="AB41" s="140">
        <f>IF(AND(AB40&gt;=$C38,AB40&lt;='Generelle føresetnader'!$B$13),$C37,0)</f>
        <v>0</v>
      </c>
      <c r="AC41" s="140">
        <f>IF(AND(AC40&gt;=$C38,AC40&lt;='Generelle føresetnader'!$B$13),$C37,0)</f>
        <v>0</v>
      </c>
      <c r="AD41" s="140">
        <f>IF(AND(AD40&gt;=$C38,AD40&lt;='Generelle føresetnader'!$B$13),$C37,0)</f>
        <v>0</v>
      </c>
      <c r="AE41" s="140">
        <f>IF(AND(AE40&gt;=$C38,AE40&lt;='Generelle føresetnader'!$B$13),$C37,0)</f>
        <v>0</v>
      </c>
      <c r="AF41" s="140">
        <f>IF(AND(AF40&gt;=$C38,AF40&lt;='Generelle føresetnader'!$B$13),$C37,0)</f>
        <v>0</v>
      </c>
      <c r="AG41" s="140">
        <f>IF(AND(AG40&gt;=$C38,AG40&lt;='Generelle føresetnader'!$B$13),$C37,0)</f>
        <v>0</v>
      </c>
      <c r="AH41" s="140">
        <f>IF(AND(AH40&gt;=$C38,AH40&lt;='Generelle føresetnader'!$B$13),$C37,0)</f>
        <v>0</v>
      </c>
      <c r="AI41" s="140">
        <f>IF(AND(AI40&gt;=$C38,AI40&lt;='Generelle føresetnader'!$B$13),$C37,0)</f>
        <v>0</v>
      </c>
      <c r="AJ41" s="140">
        <f>IF(AND(AJ40&gt;=$C38,AJ40&lt;='Generelle føresetnader'!$B$13),$C37,0)</f>
        <v>0</v>
      </c>
      <c r="AK41" s="140">
        <f>IF(AND(AK40&gt;=$C38,AK40&lt;='Generelle føresetnader'!$B$13),$C37,0)</f>
        <v>0</v>
      </c>
      <c r="AL41" s="140">
        <f>IF(AND(AL40&gt;=$C38,AL40&lt;='Generelle føresetnader'!$B$13),$C37,0)</f>
        <v>0</v>
      </c>
      <c r="AM41" s="140">
        <f>IF(AND(AM40&gt;=$C38,AM40&lt;='Generelle føresetnader'!$B$13),$C37,0)</f>
        <v>0</v>
      </c>
      <c r="AN41" s="140">
        <f>IF(AND(AN40&gt;=$C38,AN40&lt;='Generelle føresetnader'!$B$13),$C37,0)</f>
        <v>0</v>
      </c>
      <c r="AO41" s="140">
        <f>IF(AND(AO40&gt;=$C38,AO40&lt;='Generelle føresetnader'!$B$13),$C37,0)</f>
        <v>0</v>
      </c>
      <c r="AP41" s="140">
        <f>IF(AND(AP40&gt;=$C38,AP40&lt;='Generelle føresetnader'!$B$13),$C37,0)</f>
        <v>0</v>
      </c>
      <c r="AQ41" s="140">
        <f>IF(AND(AQ40&gt;=$C38,AQ40&lt;='Generelle føresetnader'!$B$13),$C37,0)</f>
        <v>0</v>
      </c>
    </row>
    <row r="42" spans="1:46" ht="20.5" customHeight="1" x14ac:dyDescent="0.35">
      <c r="A42" s="3" t="s">
        <v>155</v>
      </c>
      <c r="B42" s="3" t="s">
        <v>156</v>
      </c>
      <c r="C42" s="140">
        <f>0.2*C41</f>
        <v>0</v>
      </c>
      <c r="D42" s="140">
        <f t="shared" ref="D42:AQ42" si="86">0.2*D41</f>
        <v>0</v>
      </c>
      <c r="E42" s="140">
        <f t="shared" si="86"/>
        <v>0</v>
      </c>
      <c r="F42" s="140">
        <f t="shared" si="86"/>
        <v>0</v>
      </c>
      <c r="G42" s="140">
        <f t="shared" si="86"/>
        <v>0</v>
      </c>
      <c r="H42" s="140">
        <f t="shared" si="86"/>
        <v>0</v>
      </c>
      <c r="I42" s="140">
        <f t="shared" si="86"/>
        <v>0</v>
      </c>
      <c r="J42" s="140">
        <f t="shared" si="86"/>
        <v>0</v>
      </c>
      <c r="K42" s="140">
        <f t="shared" si="86"/>
        <v>0</v>
      </c>
      <c r="L42" s="140">
        <f t="shared" si="86"/>
        <v>0</v>
      </c>
      <c r="M42" s="140">
        <f t="shared" si="86"/>
        <v>0</v>
      </c>
      <c r="N42" s="140">
        <f t="shared" si="86"/>
        <v>0</v>
      </c>
      <c r="O42" s="140">
        <f t="shared" si="86"/>
        <v>0</v>
      </c>
      <c r="P42" s="140">
        <f t="shared" si="86"/>
        <v>0</v>
      </c>
      <c r="Q42" s="140">
        <f t="shared" si="86"/>
        <v>0</v>
      </c>
      <c r="R42" s="140">
        <f t="shared" si="86"/>
        <v>0</v>
      </c>
      <c r="S42" s="140">
        <f t="shared" si="86"/>
        <v>0</v>
      </c>
      <c r="T42" s="140">
        <f t="shared" si="86"/>
        <v>0</v>
      </c>
      <c r="U42" s="140">
        <f t="shared" si="86"/>
        <v>0</v>
      </c>
      <c r="V42" s="140">
        <f t="shared" si="86"/>
        <v>0</v>
      </c>
      <c r="W42" s="140">
        <f t="shared" si="86"/>
        <v>0</v>
      </c>
      <c r="X42" s="140">
        <f t="shared" si="86"/>
        <v>0</v>
      </c>
      <c r="Y42" s="140">
        <f t="shared" si="86"/>
        <v>0</v>
      </c>
      <c r="Z42" s="140">
        <f t="shared" si="86"/>
        <v>0</v>
      </c>
      <c r="AA42" s="140">
        <f t="shared" si="86"/>
        <v>0</v>
      </c>
      <c r="AB42" s="140">
        <f t="shared" si="86"/>
        <v>0</v>
      </c>
      <c r="AC42" s="140">
        <f t="shared" si="86"/>
        <v>0</v>
      </c>
      <c r="AD42" s="140">
        <f t="shared" si="86"/>
        <v>0</v>
      </c>
      <c r="AE42" s="140">
        <f t="shared" si="86"/>
        <v>0</v>
      </c>
      <c r="AF42" s="140">
        <f t="shared" si="86"/>
        <v>0</v>
      </c>
      <c r="AG42" s="140">
        <f t="shared" si="86"/>
        <v>0</v>
      </c>
      <c r="AH42" s="140">
        <f t="shared" si="86"/>
        <v>0</v>
      </c>
      <c r="AI42" s="140">
        <f t="shared" si="86"/>
        <v>0</v>
      </c>
      <c r="AJ42" s="140">
        <f t="shared" si="86"/>
        <v>0</v>
      </c>
      <c r="AK42" s="140">
        <f t="shared" si="86"/>
        <v>0</v>
      </c>
      <c r="AL42" s="140">
        <f t="shared" si="86"/>
        <v>0</v>
      </c>
      <c r="AM42" s="140">
        <f t="shared" si="86"/>
        <v>0</v>
      </c>
      <c r="AN42" s="140">
        <f t="shared" si="86"/>
        <v>0</v>
      </c>
      <c r="AO42" s="140">
        <f t="shared" si="86"/>
        <v>0</v>
      </c>
      <c r="AP42" s="140">
        <f t="shared" si="86"/>
        <v>0</v>
      </c>
      <c r="AQ42" s="140">
        <f t="shared" si="86"/>
        <v>0</v>
      </c>
    </row>
    <row r="43" spans="1:46" ht="20.5" customHeight="1" x14ac:dyDescent="0.35">
      <c r="A43" s="3"/>
      <c r="B43" s="3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</row>
    <row r="44" spans="1:46" ht="20.5" customHeight="1" x14ac:dyDescent="0.35">
      <c r="A44" s="18" t="s">
        <v>167</v>
      </c>
      <c r="B44" s="19" t="s">
        <v>128</v>
      </c>
      <c r="C44" s="20" t="s">
        <v>148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</row>
    <row r="45" spans="1:46" ht="20.5" customHeight="1" x14ac:dyDescent="0.35">
      <c r="A45" s="21" t="s">
        <v>161</v>
      </c>
      <c r="B45" s="3" t="s">
        <v>154</v>
      </c>
      <c r="C45" s="27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</row>
    <row r="46" spans="1:46" ht="20.5" customHeight="1" x14ac:dyDescent="0.35">
      <c r="A46" s="21" t="s">
        <v>162</v>
      </c>
      <c r="B46" s="3" t="s">
        <v>152</v>
      </c>
      <c r="C46" s="22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</row>
    <row r="47" spans="1:46" ht="20.25" customHeight="1" x14ac:dyDescent="0.35">
      <c r="B47" s="3"/>
      <c r="C47" s="20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</row>
    <row r="48" spans="1:46" ht="20.5" customHeight="1" x14ac:dyDescent="0.35">
      <c r="A48" s="19"/>
      <c r="B48" s="19"/>
      <c r="C48" s="20">
        <f>'Generelle føresetnader'!$B$7</f>
        <v>2026</v>
      </c>
      <c r="D48" s="25">
        <f t="shared" ref="D48" si="87">C48+1</f>
        <v>2027</v>
      </c>
      <c r="E48" s="25">
        <f t="shared" ref="E48" si="88">D48+1</f>
        <v>2028</v>
      </c>
      <c r="F48" s="25">
        <f t="shared" ref="F48" si="89">E48+1</f>
        <v>2029</v>
      </c>
      <c r="G48" s="25">
        <f t="shared" ref="G48" si="90">F48+1</f>
        <v>2030</v>
      </c>
      <c r="H48" s="25">
        <f t="shared" ref="H48" si="91">G48+1</f>
        <v>2031</v>
      </c>
      <c r="I48" s="25">
        <f t="shared" ref="I48" si="92">H48+1</f>
        <v>2032</v>
      </c>
      <c r="J48" s="25">
        <f t="shared" ref="J48" si="93">I48+1</f>
        <v>2033</v>
      </c>
      <c r="K48" s="25">
        <f t="shared" ref="K48" si="94">J48+1</f>
        <v>2034</v>
      </c>
      <c r="L48" s="25">
        <f t="shared" ref="L48" si="95">K48+1</f>
        <v>2035</v>
      </c>
      <c r="M48" s="25">
        <f t="shared" ref="M48" si="96">L48+1</f>
        <v>2036</v>
      </c>
      <c r="N48" s="25">
        <f t="shared" ref="N48" si="97">M48+1</f>
        <v>2037</v>
      </c>
      <c r="O48" s="25">
        <f t="shared" ref="O48" si="98">N48+1</f>
        <v>2038</v>
      </c>
      <c r="P48" s="25">
        <f t="shared" ref="P48" si="99">O48+1</f>
        <v>2039</v>
      </c>
      <c r="Q48" s="25">
        <f t="shared" ref="Q48" si="100">P48+1</f>
        <v>2040</v>
      </c>
      <c r="R48" s="25">
        <f t="shared" ref="R48" si="101">Q48+1</f>
        <v>2041</v>
      </c>
      <c r="S48" s="25">
        <f t="shared" ref="S48" si="102">R48+1</f>
        <v>2042</v>
      </c>
      <c r="T48" s="25">
        <f t="shared" ref="T48" si="103">S48+1</f>
        <v>2043</v>
      </c>
      <c r="U48" s="25">
        <f t="shared" ref="U48" si="104">T48+1</f>
        <v>2044</v>
      </c>
      <c r="V48" s="25">
        <f t="shared" ref="V48" si="105">U48+1</f>
        <v>2045</v>
      </c>
      <c r="W48" s="25">
        <f t="shared" ref="W48" si="106">V48+1</f>
        <v>2046</v>
      </c>
      <c r="X48" s="25">
        <f t="shared" ref="X48" si="107">W48+1</f>
        <v>2047</v>
      </c>
      <c r="Y48" s="25">
        <f t="shared" ref="Y48" si="108">X48+1</f>
        <v>2048</v>
      </c>
      <c r="Z48" s="25">
        <f t="shared" ref="Z48" si="109">Y48+1</f>
        <v>2049</v>
      </c>
      <c r="AA48" s="25">
        <f t="shared" ref="AA48" si="110">Z48+1</f>
        <v>2050</v>
      </c>
      <c r="AB48" s="25">
        <f t="shared" ref="AB48" si="111">AA48+1</f>
        <v>2051</v>
      </c>
      <c r="AC48" s="25">
        <f t="shared" ref="AC48" si="112">AB48+1</f>
        <v>2052</v>
      </c>
      <c r="AD48" s="25">
        <f t="shared" ref="AD48" si="113">AC48+1</f>
        <v>2053</v>
      </c>
      <c r="AE48" s="25">
        <f t="shared" ref="AE48" si="114">AD48+1</f>
        <v>2054</v>
      </c>
      <c r="AF48" s="25">
        <f t="shared" ref="AF48" si="115">AE48+1</f>
        <v>2055</v>
      </c>
      <c r="AG48" s="25">
        <f t="shared" ref="AG48" si="116">AF48+1</f>
        <v>2056</v>
      </c>
      <c r="AH48" s="25">
        <f t="shared" ref="AH48" si="117">AG48+1</f>
        <v>2057</v>
      </c>
      <c r="AI48" s="25">
        <f t="shared" ref="AI48" si="118">AH48+1</f>
        <v>2058</v>
      </c>
      <c r="AJ48" s="25">
        <f t="shared" ref="AJ48" si="119">AI48+1</f>
        <v>2059</v>
      </c>
      <c r="AK48" s="25">
        <f t="shared" ref="AK48" si="120">AJ48+1</f>
        <v>2060</v>
      </c>
      <c r="AL48" s="25">
        <f t="shared" ref="AL48" si="121">AK48+1</f>
        <v>2061</v>
      </c>
      <c r="AM48" s="25">
        <f t="shared" ref="AM48" si="122">AL48+1</f>
        <v>2062</v>
      </c>
      <c r="AN48" s="25">
        <f t="shared" ref="AN48" si="123">AM48+1</f>
        <v>2063</v>
      </c>
      <c r="AO48" s="25">
        <f t="shared" ref="AO48" si="124">AN48+1</f>
        <v>2064</v>
      </c>
      <c r="AP48" s="25">
        <f t="shared" ref="AP48" si="125">AO48+1</f>
        <v>2065</v>
      </c>
      <c r="AQ48" s="25">
        <f t="shared" ref="AQ48" si="126">AP48+1</f>
        <v>2066</v>
      </c>
      <c r="AS48" s="18"/>
      <c r="AT48" s="18"/>
    </row>
    <row r="49" spans="1:43" ht="20.5" customHeight="1" x14ac:dyDescent="0.35">
      <c r="A49" s="3" t="s">
        <v>153</v>
      </c>
      <c r="B49" s="3" t="s">
        <v>154</v>
      </c>
      <c r="C49" s="26">
        <f>IF(AND(C48&gt;=$C46,C48&lt;='Generelle føresetnader'!$B$13),$C45,0)</f>
        <v>0</v>
      </c>
      <c r="D49" s="26">
        <f>IF(AND(D48&gt;=$C46,D48&lt;='Generelle føresetnader'!$B$13),$C45,0)</f>
        <v>0</v>
      </c>
      <c r="E49" s="26">
        <f>IF(AND(E48&gt;=$C46,E48&lt;='Generelle føresetnader'!$B$13),$C45,0)</f>
        <v>0</v>
      </c>
      <c r="F49" s="26">
        <f>IF(AND(F48&gt;=$C46,F48&lt;='Generelle føresetnader'!$B$13),$C45,0)</f>
        <v>0</v>
      </c>
      <c r="G49" s="26">
        <f>IF(AND(G48&gt;=$C46,G48&lt;='Generelle føresetnader'!$B$13),$C45,0)</f>
        <v>0</v>
      </c>
      <c r="H49" s="26">
        <f>IF(AND(H48&gt;=$C46,H48&lt;='Generelle føresetnader'!$B$13),$C45,0)</f>
        <v>0</v>
      </c>
      <c r="I49" s="26">
        <f>IF(AND(I48&gt;=$C46,I48&lt;='Generelle føresetnader'!$B$13),$C45,0)</f>
        <v>0</v>
      </c>
      <c r="J49" s="26">
        <f>IF(AND(J48&gt;=$C46,J48&lt;='Generelle føresetnader'!$B$13),$C45,0)</f>
        <v>0</v>
      </c>
      <c r="K49" s="26">
        <f>IF(AND(K48&gt;=$C46,K48&lt;='Generelle føresetnader'!$B$13),$C45,0)</f>
        <v>0</v>
      </c>
      <c r="L49" s="26">
        <f>IF(AND(L48&gt;=$C46,L48&lt;='Generelle føresetnader'!$B$13),$C45,0)</f>
        <v>0</v>
      </c>
      <c r="M49" s="26">
        <f>IF(AND(M48&gt;=$C46,M48&lt;='Generelle føresetnader'!$B$13),$C45,0)</f>
        <v>0</v>
      </c>
      <c r="N49" s="26">
        <f>IF(AND(N48&gt;=$C46,N48&lt;='Generelle føresetnader'!$B$13),$C45,0)</f>
        <v>0</v>
      </c>
      <c r="O49" s="26">
        <f>IF(AND(O48&gt;=$C46,O48&lt;='Generelle føresetnader'!$B$13),$C45,0)</f>
        <v>0</v>
      </c>
      <c r="P49" s="26">
        <f>IF(AND(P48&gt;=$C46,P48&lt;='Generelle føresetnader'!$B$13),$C45,0)</f>
        <v>0</v>
      </c>
      <c r="Q49" s="26">
        <f>IF(AND(Q48&gt;=$C46,Q48&lt;='Generelle føresetnader'!$B$13),$C45,0)</f>
        <v>0</v>
      </c>
      <c r="R49" s="26">
        <f>IF(AND(R48&gt;=$C46,R48&lt;='Generelle føresetnader'!$B$13),$C45,0)</f>
        <v>0</v>
      </c>
      <c r="S49" s="26">
        <f>IF(AND(S48&gt;=$C46,S48&lt;='Generelle føresetnader'!$B$13),$C45,0)</f>
        <v>0</v>
      </c>
      <c r="T49" s="26">
        <f>IF(AND(T48&gt;=$C46,T48&lt;='Generelle føresetnader'!$B$13),$C45,0)</f>
        <v>0</v>
      </c>
      <c r="U49" s="26">
        <f>IF(AND(U48&gt;=$C46,U48&lt;='Generelle føresetnader'!$B$13),$C45,0)</f>
        <v>0</v>
      </c>
      <c r="V49" s="26">
        <f>IF(AND(V48&gt;=$C46,V48&lt;='Generelle føresetnader'!$B$13),$C45,0)</f>
        <v>0</v>
      </c>
      <c r="W49" s="26">
        <f>IF(AND(W48&gt;=$C46,W48&lt;='Generelle føresetnader'!$B$13),$C45,0)</f>
        <v>0</v>
      </c>
      <c r="X49" s="26">
        <f>IF(AND(X48&gt;=$C46,X48&lt;='Generelle føresetnader'!$B$13),$C45,0)</f>
        <v>0</v>
      </c>
      <c r="Y49" s="26">
        <f>IF(AND(Y48&gt;=$C46,Y48&lt;='Generelle føresetnader'!$B$13),$C45,0)</f>
        <v>0</v>
      </c>
      <c r="Z49" s="26">
        <f>IF(AND(Z48&gt;=$C46,Z48&lt;='Generelle føresetnader'!$B$13),$C45,0)</f>
        <v>0</v>
      </c>
      <c r="AA49" s="26">
        <f>IF(AND(AA48&gt;=$C46,AA48&lt;='Generelle føresetnader'!$B$13),$C45,0)</f>
        <v>0</v>
      </c>
      <c r="AB49" s="26">
        <f>IF(AND(AB48&gt;=$C46,AB48&lt;='Generelle føresetnader'!$B$13),$C45,0)</f>
        <v>0</v>
      </c>
      <c r="AC49" s="26">
        <f>IF(AND(AC48&gt;=$C46,AC48&lt;='Generelle føresetnader'!$B$13),$C45,0)</f>
        <v>0</v>
      </c>
      <c r="AD49" s="26">
        <f>IF(AND(AD48&gt;=$C46,AD48&lt;='Generelle føresetnader'!$B$13),$C45,0)</f>
        <v>0</v>
      </c>
      <c r="AE49" s="26">
        <f>IF(AND(AE48&gt;=$C46,AE48&lt;='Generelle føresetnader'!$B$13),$C45,0)</f>
        <v>0</v>
      </c>
      <c r="AF49" s="26">
        <f>IF(AND(AF48&gt;=$C46,AF48&lt;='Generelle føresetnader'!$B$13),$C45,0)</f>
        <v>0</v>
      </c>
      <c r="AG49" s="26">
        <f>IF(AND(AG48&gt;=$C46,AG48&lt;='Generelle føresetnader'!$B$13),$C45,0)</f>
        <v>0</v>
      </c>
      <c r="AH49" s="26">
        <f>IF(AND(AH48&gt;=$C46,AH48&lt;='Generelle føresetnader'!$B$13),$C45,0)</f>
        <v>0</v>
      </c>
      <c r="AI49" s="26">
        <f>IF(AND(AI48&gt;=$C46,AI48&lt;='Generelle føresetnader'!$B$13),$C45,0)</f>
        <v>0</v>
      </c>
      <c r="AJ49" s="26">
        <f>IF(AND(AJ48&gt;=$C46,AJ48&lt;='Generelle føresetnader'!$B$13),$C45,0)</f>
        <v>0</v>
      </c>
      <c r="AK49" s="26">
        <f>IF(AND(AK48&gt;=$C46,AK48&lt;='Generelle føresetnader'!$B$13),$C45,0)</f>
        <v>0</v>
      </c>
      <c r="AL49" s="26">
        <f>IF(AND(AL48&gt;=$C46,AL48&lt;='Generelle føresetnader'!$B$13),$C45,0)</f>
        <v>0</v>
      </c>
      <c r="AM49" s="26">
        <f>IF(AND(AM48&gt;=$C46,AM48&lt;='Generelle føresetnader'!$B$13),$C45,0)</f>
        <v>0</v>
      </c>
      <c r="AN49" s="26">
        <f>IF(AND(AN48&gt;=$C46,AN48&lt;='Generelle føresetnader'!$B$13),$C45,0)</f>
        <v>0</v>
      </c>
      <c r="AO49" s="26">
        <f>IF(AND(AO48&gt;=$C46,AO48&lt;='Generelle føresetnader'!$B$13),$C45,0)</f>
        <v>0</v>
      </c>
      <c r="AP49" s="26">
        <f>IF(AND(AP48&gt;=$C46,AP48&lt;='Generelle føresetnader'!$B$13),$C45,0)</f>
        <v>0</v>
      </c>
      <c r="AQ49" s="26">
        <f>IF(AND(AQ48&gt;=$C46,AQ48&lt;='Generelle føresetnader'!$B$13),$C45,0)</f>
        <v>0</v>
      </c>
    </row>
    <row r="50" spans="1:43" ht="20.5" customHeight="1" x14ac:dyDescent="0.35">
      <c r="A50" s="3" t="s">
        <v>155</v>
      </c>
      <c r="B50" s="3" t="s">
        <v>156</v>
      </c>
      <c r="C50" s="26">
        <f t="shared" ref="C50:M50" si="127">0.2*C49</f>
        <v>0</v>
      </c>
      <c r="D50" s="26">
        <f t="shared" si="127"/>
        <v>0</v>
      </c>
      <c r="E50" s="26">
        <f t="shared" si="127"/>
        <v>0</v>
      </c>
      <c r="F50" s="26">
        <f t="shared" si="127"/>
        <v>0</v>
      </c>
      <c r="G50" s="26">
        <f t="shared" si="127"/>
        <v>0</v>
      </c>
      <c r="H50" s="26">
        <f t="shared" si="127"/>
        <v>0</v>
      </c>
      <c r="I50" s="26">
        <f t="shared" si="127"/>
        <v>0</v>
      </c>
      <c r="J50" s="26">
        <f t="shared" si="127"/>
        <v>0</v>
      </c>
      <c r="K50" s="26">
        <f t="shared" si="127"/>
        <v>0</v>
      </c>
      <c r="L50" s="26">
        <f t="shared" si="127"/>
        <v>0</v>
      </c>
      <c r="M50" s="26">
        <f t="shared" si="127"/>
        <v>0</v>
      </c>
      <c r="N50" s="26">
        <f t="shared" ref="N50" si="128">0.2*N49</f>
        <v>0</v>
      </c>
      <c r="O50" s="26">
        <f t="shared" ref="O50" si="129">0.2*O49</f>
        <v>0</v>
      </c>
      <c r="P50" s="26">
        <f t="shared" ref="P50" si="130">0.2*P49</f>
        <v>0</v>
      </c>
      <c r="Q50" s="26">
        <f t="shared" ref="Q50" si="131">0.2*Q49</f>
        <v>0</v>
      </c>
      <c r="R50" s="26">
        <f t="shared" ref="R50" si="132">0.2*R49</f>
        <v>0</v>
      </c>
      <c r="S50" s="26">
        <f t="shared" ref="S50" si="133">0.2*S49</f>
        <v>0</v>
      </c>
      <c r="T50" s="26">
        <f t="shared" ref="T50" si="134">0.2*T49</f>
        <v>0</v>
      </c>
      <c r="U50" s="26">
        <f t="shared" ref="U50" si="135">0.2*U49</f>
        <v>0</v>
      </c>
      <c r="V50" s="26">
        <f t="shared" ref="V50" si="136">0.2*V49</f>
        <v>0</v>
      </c>
      <c r="W50" s="26">
        <f t="shared" ref="W50" si="137">0.2*W49</f>
        <v>0</v>
      </c>
      <c r="X50" s="26">
        <f t="shared" ref="X50" si="138">0.2*X49</f>
        <v>0</v>
      </c>
      <c r="Y50" s="26">
        <f t="shared" ref="Y50" si="139">0.2*Y49</f>
        <v>0</v>
      </c>
      <c r="Z50" s="26">
        <f t="shared" ref="Z50" si="140">0.2*Z49</f>
        <v>0</v>
      </c>
      <c r="AA50" s="26">
        <f t="shared" ref="AA50" si="141">0.2*AA49</f>
        <v>0</v>
      </c>
      <c r="AB50" s="26">
        <f t="shared" ref="AB50" si="142">0.2*AB49</f>
        <v>0</v>
      </c>
      <c r="AC50" s="26">
        <f t="shared" ref="AC50" si="143">0.2*AC49</f>
        <v>0</v>
      </c>
      <c r="AD50" s="26">
        <f t="shared" ref="AD50" si="144">0.2*AD49</f>
        <v>0</v>
      </c>
      <c r="AE50" s="26">
        <f t="shared" ref="AE50" si="145">0.2*AE49</f>
        <v>0</v>
      </c>
      <c r="AF50" s="26">
        <f t="shared" ref="AF50" si="146">0.2*AF49</f>
        <v>0</v>
      </c>
      <c r="AG50" s="26">
        <f t="shared" ref="AG50" si="147">0.2*AG49</f>
        <v>0</v>
      </c>
      <c r="AH50" s="26">
        <f t="shared" ref="AH50" si="148">0.2*AH49</f>
        <v>0</v>
      </c>
      <c r="AI50" s="26">
        <f t="shared" ref="AI50" si="149">0.2*AI49</f>
        <v>0</v>
      </c>
      <c r="AJ50" s="26">
        <f t="shared" ref="AJ50" si="150">0.2*AJ49</f>
        <v>0</v>
      </c>
      <c r="AK50" s="26">
        <f t="shared" ref="AK50" si="151">0.2*AK49</f>
        <v>0</v>
      </c>
      <c r="AL50" s="26">
        <f t="shared" ref="AL50" si="152">0.2*AL49</f>
        <v>0</v>
      </c>
      <c r="AM50" s="26">
        <f t="shared" ref="AM50" si="153">0.2*AM49</f>
        <v>0</v>
      </c>
      <c r="AN50" s="26">
        <f t="shared" ref="AN50" si="154">0.2*AN49</f>
        <v>0</v>
      </c>
      <c r="AO50" s="26">
        <f t="shared" ref="AO50" si="155">0.2*AO49</f>
        <v>0</v>
      </c>
      <c r="AP50" s="26">
        <f t="shared" ref="AP50" si="156">0.2*AP49</f>
        <v>0</v>
      </c>
      <c r="AQ50" s="26">
        <f t="shared" ref="AQ50" si="157">0.2*AQ49</f>
        <v>0</v>
      </c>
    </row>
    <row r="51" spans="1:43" ht="20.5" customHeight="1" x14ac:dyDescent="0.35">
      <c r="A51" s="3"/>
      <c r="B51" s="3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</row>
    <row r="52" spans="1:43" ht="20.5" customHeight="1" x14ac:dyDescent="0.5">
      <c r="A52" s="14" t="s">
        <v>168</v>
      </c>
      <c r="D52" s="129"/>
    </row>
    <row r="53" spans="1:43" ht="20.5" customHeight="1" x14ac:dyDescent="0.35">
      <c r="A53" s="18" t="s">
        <v>169</v>
      </c>
      <c r="B53" s="19" t="s">
        <v>128</v>
      </c>
      <c r="C53" s="20" t="s">
        <v>148</v>
      </c>
      <c r="D53" s="130"/>
    </row>
    <row r="54" spans="1:43" ht="20.5" customHeight="1" x14ac:dyDescent="0.35">
      <c r="A54" s="21" t="s">
        <v>149</v>
      </c>
      <c r="B54" s="3" t="s">
        <v>150</v>
      </c>
      <c r="C54" s="22"/>
      <c r="D54" s="130"/>
    </row>
    <row r="55" spans="1:43" ht="20.5" customHeight="1" x14ac:dyDescent="0.35">
      <c r="A55" s="21" t="s">
        <v>151</v>
      </c>
      <c r="B55" s="3" t="s">
        <v>152</v>
      </c>
      <c r="C55" s="22"/>
      <c r="D55" s="129"/>
    </row>
    <row r="56" spans="1:43" ht="20.5" customHeight="1" x14ac:dyDescent="0.35">
      <c r="B56" s="3"/>
      <c r="C56" s="23"/>
      <c r="D56" s="129"/>
    </row>
    <row r="57" spans="1:43" ht="14.5" x14ac:dyDescent="0.35">
      <c r="B57" s="19"/>
      <c r="C57" s="20">
        <f>'Generelle føresetnader'!$B$7</f>
        <v>2026</v>
      </c>
      <c r="D57" s="25">
        <f>C57+1</f>
        <v>2027</v>
      </c>
      <c r="E57" s="25">
        <f t="shared" ref="E57" si="158">D57+1</f>
        <v>2028</v>
      </c>
      <c r="F57" s="25">
        <f t="shared" ref="F57" si="159">E57+1</f>
        <v>2029</v>
      </c>
      <c r="G57" s="25">
        <f t="shared" ref="G57" si="160">F57+1</f>
        <v>2030</v>
      </c>
      <c r="H57" s="25">
        <f t="shared" ref="H57" si="161">G57+1</f>
        <v>2031</v>
      </c>
      <c r="I57" s="25">
        <f t="shared" ref="I57" si="162">H57+1</f>
        <v>2032</v>
      </c>
      <c r="J57" s="25">
        <f t="shared" ref="J57" si="163">I57+1</f>
        <v>2033</v>
      </c>
      <c r="K57" s="25">
        <f t="shared" ref="K57" si="164">J57+1</f>
        <v>2034</v>
      </c>
      <c r="L57" s="25">
        <f t="shared" ref="L57" si="165">K57+1</f>
        <v>2035</v>
      </c>
      <c r="M57" s="25">
        <f t="shared" ref="M57" si="166">L57+1</f>
        <v>2036</v>
      </c>
      <c r="N57" s="25">
        <f t="shared" ref="N57" si="167">M57+1</f>
        <v>2037</v>
      </c>
      <c r="O57" s="25">
        <f t="shared" ref="O57" si="168">N57+1</f>
        <v>2038</v>
      </c>
      <c r="P57" s="25">
        <f t="shared" ref="P57" si="169">O57+1</f>
        <v>2039</v>
      </c>
      <c r="Q57" s="25">
        <f t="shared" ref="Q57" si="170">P57+1</f>
        <v>2040</v>
      </c>
      <c r="R57" s="25">
        <f t="shared" ref="R57" si="171">Q57+1</f>
        <v>2041</v>
      </c>
      <c r="S57" s="25">
        <f t="shared" ref="S57" si="172">R57+1</f>
        <v>2042</v>
      </c>
      <c r="T57" s="25">
        <f t="shared" ref="T57" si="173">S57+1</f>
        <v>2043</v>
      </c>
      <c r="U57" s="25">
        <f t="shared" ref="U57" si="174">T57+1</f>
        <v>2044</v>
      </c>
      <c r="V57" s="25">
        <f t="shared" ref="V57" si="175">U57+1</f>
        <v>2045</v>
      </c>
      <c r="W57" s="25">
        <f t="shared" ref="W57" si="176">V57+1</f>
        <v>2046</v>
      </c>
      <c r="X57" s="25">
        <f t="shared" ref="X57" si="177">W57+1</f>
        <v>2047</v>
      </c>
      <c r="Y57" s="25">
        <f t="shared" ref="Y57" si="178">X57+1</f>
        <v>2048</v>
      </c>
      <c r="Z57" s="25">
        <f t="shared" ref="Z57" si="179">Y57+1</f>
        <v>2049</v>
      </c>
      <c r="AA57" s="25">
        <f t="shared" ref="AA57" si="180">Z57+1</f>
        <v>2050</v>
      </c>
      <c r="AB57" s="25">
        <f t="shared" ref="AB57" si="181">AA57+1</f>
        <v>2051</v>
      </c>
      <c r="AC57" s="25">
        <f t="shared" ref="AC57" si="182">AB57+1</f>
        <v>2052</v>
      </c>
      <c r="AD57" s="25">
        <f t="shared" ref="AD57" si="183">AC57+1</f>
        <v>2053</v>
      </c>
      <c r="AE57" s="25">
        <f t="shared" ref="AE57" si="184">AD57+1</f>
        <v>2054</v>
      </c>
      <c r="AF57" s="25">
        <f t="shared" ref="AF57" si="185">AE57+1</f>
        <v>2055</v>
      </c>
      <c r="AG57" s="25">
        <f t="shared" ref="AG57" si="186">AF57+1</f>
        <v>2056</v>
      </c>
      <c r="AH57" s="25">
        <f t="shared" ref="AH57" si="187">AG57+1</f>
        <v>2057</v>
      </c>
      <c r="AI57" s="25">
        <f t="shared" ref="AI57" si="188">AH57+1</f>
        <v>2058</v>
      </c>
      <c r="AJ57" s="25">
        <f t="shared" ref="AJ57" si="189">AI57+1</f>
        <v>2059</v>
      </c>
      <c r="AK57" s="25">
        <f t="shared" ref="AK57" si="190">AJ57+1</f>
        <v>2060</v>
      </c>
      <c r="AL57" s="25">
        <f t="shared" ref="AL57" si="191">AK57+1</f>
        <v>2061</v>
      </c>
      <c r="AM57" s="25">
        <f t="shared" ref="AM57" si="192">AL57+1</f>
        <v>2062</v>
      </c>
      <c r="AN57" s="25">
        <f t="shared" ref="AN57" si="193">AM57+1</f>
        <v>2063</v>
      </c>
      <c r="AO57" s="25">
        <f t="shared" ref="AO57" si="194">AN57+1</f>
        <v>2064</v>
      </c>
      <c r="AP57" s="25">
        <f t="shared" ref="AP57" si="195">AO57+1</f>
        <v>2065</v>
      </c>
      <c r="AQ57" s="25">
        <f t="shared" ref="AQ57" si="196">AP57+1</f>
        <v>2066</v>
      </c>
    </row>
    <row r="58" spans="1:43" ht="14.5" x14ac:dyDescent="0.35">
      <c r="A58" s="3" t="s">
        <v>153</v>
      </c>
      <c r="B58" s="3" t="s">
        <v>154</v>
      </c>
      <c r="C58" s="140">
        <f>IF(AND(C57&gt;=$C55,C57&lt;='Generelle føresetnader'!$B$13),$C54*'Generelle føresetnader'!$B$17*(1+'Generelle føresetnader'!$B$19)^(C57-$C57),0)</f>
        <v>0</v>
      </c>
      <c r="D58" s="140">
        <f>IF(AND(D57&gt;=$C55,D57&lt;='Generelle føresetnader'!$B$13),$C54*'Generelle føresetnader'!$B$17*(1+'Generelle føresetnader'!$B$19)^(D57-$C57),0)</f>
        <v>0</v>
      </c>
      <c r="E58" s="140">
        <f>IF(AND(E57&gt;=$C55,E57&lt;='Generelle føresetnader'!$B$13),$C54*'Generelle føresetnader'!$B$17*(1+'Generelle føresetnader'!$B$19)^(E57-$C57),0)</f>
        <v>0</v>
      </c>
      <c r="F58" s="140">
        <f>IF(AND(F57&gt;=$C55,F57&lt;='Generelle føresetnader'!$B$13),$C54*'Generelle føresetnader'!$B$17*(1+'Generelle føresetnader'!$B$19)^(F57-$C57),0)</f>
        <v>0</v>
      </c>
      <c r="G58" s="140">
        <f>IF(AND(G57&gt;=$C55,G57&lt;='Generelle føresetnader'!$B$13),$C54*'Generelle føresetnader'!$B$17*(1+'Generelle føresetnader'!$B$19)^(G57-$C57),0)</f>
        <v>0</v>
      </c>
      <c r="H58" s="140">
        <f>IF(AND(H57&gt;=$C55,H57&lt;='Generelle føresetnader'!$B$13),$C54*'Generelle føresetnader'!$B$17*(1+'Generelle føresetnader'!$B$19)^(H57-$C57),0)</f>
        <v>0</v>
      </c>
      <c r="I58" s="140">
        <f>IF(AND(I57&gt;=$C55,I57&lt;='Generelle føresetnader'!$B$13),$C54*'Generelle føresetnader'!$B$17*(1+'Generelle føresetnader'!$B$19)^(I57-$C57),0)</f>
        <v>0</v>
      </c>
      <c r="J58" s="140">
        <f>IF(AND(J57&gt;=$C55,J57&lt;='Generelle føresetnader'!$B$13),$C54*'Generelle føresetnader'!$B$17*(1+'Generelle føresetnader'!$B$19)^(J57-$C57),0)</f>
        <v>0</v>
      </c>
      <c r="K58" s="140">
        <f>IF(AND(K57&gt;=$C55,K57&lt;='Generelle føresetnader'!$B$13),$C54*'Generelle føresetnader'!$B$17*(1+'Generelle føresetnader'!$B$19)^(K57-$C57),0)</f>
        <v>0</v>
      </c>
      <c r="L58" s="140">
        <f>IF(AND(L57&gt;=$C55,L57&lt;='Generelle føresetnader'!$B$13),$C54*'Generelle føresetnader'!$B$17*(1+'Generelle føresetnader'!$B$19)^(L57-$C57),0)</f>
        <v>0</v>
      </c>
      <c r="M58" s="140">
        <f>IF(AND(M57&gt;=$C55,M57&lt;='Generelle føresetnader'!$B$13),$C54*'Generelle føresetnader'!$B$17*(1+'Generelle føresetnader'!$B$19)^(M57-$C57),0)</f>
        <v>0</v>
      </c>
      <c r="N58" s="140">
        <f>IF(AND(N57&gt;=$C55,N57&lt;='Generelle føresetnader'!$B$13),$C54*'Generelle føresetnader'!$B$17*(1+'Generelle føresetnader'!$B$19)^(N57-$C57),0)</f>
        <v>0</v>
      </c>
      <c r="O58" s="140">
        <f>IF(AND(O57&gt;=$C55,O57&lt;='Generelle føresetnader'!$B$13),$C54*'Generelle føresetnader'!$B$17*(1+'Generelle føresetnader'!$B$19)^(O57-$C57),0)</f>
        <v>0</v>
      </c>
      <c r="P58" s="140">
        <f>IF(AND(P57&gt;=$C55,P57&lt;='Generelle føresetnader'!$B$13),$C54*'Generelle føresetnader'!$B$17*(1+'Generelle føresetnader'!$B$19)^(P57-$C57),0)</f>
        <v>0</v>
      </c>
      <c r="Q58" s="140">
        <f>IF(AND(Q57&gt;=$C55,Q57&lt;='Generelle føresetnader'!$B$13),$C54*'Generelle føresetnader'!$B$17*(1+'Generelle føresetnader'!$B$19)^(Q57-$C57),0)</f>
        <v>0</v>
      </c>
      <c r="R58" s="140">
        <f>IF(AND(R57&gt;=$C55,R57&lt;='Generelle føresetnader'!$B$13),$C54*'Generelle føresetnader'!$B$17*(1+'Generelle føresetnader'!$B$19)^(R57-$C57),0)</f>
        <v>0</v>
      </c>
      <c r="S58" s="140">
        <f>IF(AND(S57&gt;=$C55,S57&lt;='Generelle føresetnader'!$B$13),$C54*'Generelle føresetnader'!$B$17*(1+'Generelle føresetnader'!$B$19)^(S57-$C57),0)</f>
        <v>0</v>
      </c>
      <c r="T58" s="140">
        <f>IF(AND(T57&gt;=$C55,T57&lt;='Generelle føresetnader'!$B$13),$C54*'Generelle føresetnader'!$B$17*(1+'Generelle føresetnader'!$B$19)^(T57-$C57),0)</f>
        <v>0</v>
      </c>
      <c r="U58" s="140">
        <f>IF(AND(U57&gt;=$C55,U57&lt;='Generelle føresetnader'!$B$13),$C54*'Generelle føresetnader'!$B$17*(1+'Generelle føresetnader'!$B$19)^(U57-$C57),0)</f>
        <v>0</v>
      </c>
      <c r="V58" s="140">
        <f>IF(AND(V57&gt;=$C55,V57&lt;='Generelle føresetnader'!$B$13),$C54*'Generelle føresetnader'!$B$17*(1+'Generelle føresetnader'!$B$19)^(V57-$C57),0)</f>
        <v>0</v>
      </c>
      <c r="W58" s="140">
        <f>IF(AND(W57&gt;=$C55,W57&lt;='Generelle føresetnader'!$B$13),$C54*'Generelle føresetnader'!$B$17*(1+'Generelle føresetnader'!$B$19)^(W57-$C57),0)</f>
        <v>0</v>
      </c>
      <c r="X58" s="140">
        <f>IF(AND(X57&gt;=$C55,X57&lt;='Generelle føresetnader'!$B$13),$C54*'Generelle føresetnader'!$B$17*(1+'Generelle føresetnader'!$B$19)^(X57-$C57),0)</f>
        <v>0</v>
      </c>
      <c r="Y58" s="140">
        <f>IF(AND(Y57&gt;=$C55,Y57&lt;='Generelle føresetnader'!$B$13),$C54*'Generelle føresetnader'!$B$17*(1+'Generelle føresetnader'!$B$19)^(Y57-$C57),0)</f>
        <v>0</v>
      </c>
      <c r="Z58" s="140">
        <f>IF(AND(Z57&gt;=$C55,Z57&lt;='Generelle føresetnader'!$B$13),$C54*'Generelle føresetnader'!$B$17*(1+'Generelle føresetnader'!$B$19)^(Z57-$C57),0)</f>
        <v>0</v>
      </c>
      <c r="AA58" s="140">
        <f>IF(AND(AA57&gt;=$C55,AA57&lt;='Generelle føresetnader'!$B$13),$C54*'Generelle føresetnader'!$B$17*(1+'Generelle føresetnader'!$B$19)^(AA57-$C57),0)</f>
        <v>0</v>
      </c>
      <c r="AB58" s="140">
        <f>IF(AND(AB57&gt;=$C55,AB57&lt;='Generelle føresetnader'!$B$13),$C54*'Generelle føresetnader'!$B$17*(1+'Generelle føresetnader'!$B$19)^(AB57-$C57),0)</f>
        <v>0</v>
      </c>
      <c r="AC58" s="140">
        <f>IF(AND(AC57&gt;=$C55,AC57&lt;='Generelle føresetnader'!$B$13),$C54*'Generelle føresetnader'!$B$17*(1+'Generelle føresetnader'!$B$19)^(AC57-$C57),0)</f>
        <v>0</v>
      </c>
      <c r="AD58" s="140">
        <f>IF(AND(AD57&gt;=$C55,AD57&lt;='Generelle føresetnader'!$B$13),$C54*'Generelle føresetnader'!$B$17*(1+'Generelle føresetnader'!$B$19)^(AD57-$C57),0)</f>
        <v>0</v>
      </c>
      <c r="AE58" s="140">
        <f>IF(AND(AE57&gt;=$C55,AE57&lt;='Generelle føresetnader'!$B$13),$C54*'Generelle føresetnader'!$B$17*(1+'Generelle føresetnader'!$B$19)^(AE57-$C57),0)</f>
        <v>0</v>
      </c>
      <c r="AF58" s="140">
        <f>IF(AND(AF57&gt;=$C55,AF57&lt;='Generelle føresetnader'!$B$13),$C54*'Generelle føresetnader'!$B$17*(1+'Generelle føresetnader'!$B$19)^(AF57-$C57),0)</f>
        <v>0</v>
      </c>
      <c r="AG58" s="140">
        <f>IF(AND(AG57&gt;=$C55,AG57&lt;='Generelle føresetnader'!$B$13),$C54*'Generelle føresetnader'!$B$17*(1+'Generelle føresetnader'!$B$19)^(AG57-$C57),0)</f>
        <v>0</v>
      </c>
      <c r="AH58" s="140">
        <f>IF(AND(AH57&gt;=$C55,AH57&lt;='Generelle føresetnader'!$B$13),$C54*'Generelle føresetnader'!$B$17*(1+'Generelle føresetnader'!$B$19)^(AH57-$C57),0)</f>
        <v>0</v>
      </c>
      <c r="AI58" s="140">
        <f>IF(AND(AI57&gt;=$C55,AI57&lt;='Generelle føresetnader'!$B$13),$C54*'Generelle føresetnader'!$B$17*(1+'Generelle føresetnader'!$B$19)^(AI57-$C57),0)</f>
        <v>0</v>
      </c>
      <c r="AJ58" s="140">
        <f>IF(AND(AJ57&gt;=$C55,AJ57&lt;='Generelle føresetnader'!$B$13),$C54*'Generelle føresetnader'!$B$17*(1+'Generelle føresetnader'!$B$19)^(AJ57-$C57),0)</f>
        <v>0</v>
      </c>
      <c r="AK58" s="140">
        <f>IF(AND(AK57&gt;=$C55,AK57&lt;='Generelle føresetnader'!$B$13),$C54*'Generelle føresetnader'!$B$17*(1+'Generelle føresetnader'!$B$19)^(AK57-$C57),0)</f>
        <v>0</v>
      </c>
      <c r="AL58" s="140">
        <f>IF(AND(AL57&gt;=$C55,AL57&lt;='Generelle føresetnader'!$B$13),$C54*'Generelle føresetnader'!$B$17*(1+'Generelle føresetnader'!$B$19)^(AL57-$C57),0)</f>
        <v>0</v>
      </c>
      <c r="AM58" s="140">
        <f>IF(AND(AM57&gt;=$C55,AM57&lt;='Generelle føresetnader'!$B$13),$C54*'Generelle føresetnader'!$B$17*(1+'Generelle føresetnader'!$B$19)^(AM57-$C57),0)</f>
        <v>0</v>
      </c>
      <c r="AN58" s="140">
        <f>IF(AND(AN57&gt;=$C55,AN57&lt;='Generelle føresetnader'!$B$13),$C54*'Generelle føresetnader'!$B$17*(1+'Generelle føresetnader'!$B$19)^(AN57-$C57),0)</f>
        <v>0</v>
      </c>
      <c r="AO58" s="140">
        <f>IF(AND(AO57&gt;=$C55,AO57&lt;='Generelle føresetnader'!$B$13),$C54*'Generelle føresetnader'!$B$17*(1+'Generelle føresetnader'!$B$19)^(AO57-$C57),0)</f>
        <v>0</v>
      </c>
      <c r="AP58" s="140">
        <f>IF(AND(AP57&gt;=$C55,AP57&lt;='Generelle føresetnader'!$B$13),$C54*'Generelle føresetnader'!$B$17*(1+'Generelle føresetnader'!$B$19)^(AP57-$C57),0)</f>
        <v>0</v>
      </c>
      <c r="AQ58" s="140">
        <f>IF(AND(AQ57&gt;=$C55,AQ57&lt;='Generelle føresetnader'!$B$13),$C54*'Generelle føresetnader'!$B$17*(1+'Generelle føresetnader'!$B$19)^(AQ57-$C57),0)</f>
        <v>0</v>
      </c>
    </row>
    <row r="59" spans="1:43" ht="14.5" x14ac:dyDescent="0.35">
      <c r="A59" s="3" t="s">
        <v>155</v>
      </c>
      <c r="B59" s="3" t="s">
        <v>156</v>
      </c>
      <c r="C59" s="140">
        <f>0.2*C58</f>
        <v>0</v>
      </c>
      <c r="D59" s="140">
        <f t="shared" ref="D59:AQ59" si="197">0.2*D58</f>
        <v>0</v>
      </c>
      <c r="E59" s="140">
        <f t="shared" si="197"/>
        <v>0</v>
      </c>
      <c r="F59" s="140">
        <f t="shared" si="197"/>
        <v>0</v>
      </c>
      <c r="G59" s="140">
        <f t="shared" si="197"/>
        <v>0</v>
      </c>
      <c r="H59" s="140">
        <f t="shared" si="197"/>
        <v>0</v>
      </c>
      <c r="I59" s="140">
        <f t="shared" si="197"/>
        <v>0</v>
      </c>
      <c r="J59" s="140">
        <f t="shared" si="197"/>
        <v>0</v>
      </c>
      <c r="K59" s="140">
        <f t="shared" si="197"/>
        <v>0</v>
      </c>
      <c r="L59" s="140">
        <f t="shared" si="197"/>
        <v>0</v>
      </c>
      <c r="M59" s="140">
        <f t="shared" si="197"/>
        <v>0</v>
      </c>
      <c r="N59" s="140">
        <f t="shared" si="197"/>
        <v>0</v>
      </c>
      <c r="O59" s="140">
        <f t="shared" si="197"/>
        <v>0</v>
      </c>
      <c r="P59" s="140">
        <f t="shared" si="197"/>
        <v>0</v>
      </c>
      <c r="Q59" s="140">
        <f t="shared" si="197"/>
        <v>0</v>
      </c>
      <c r="R59" s="140">
        <f t="shared" si="197"/>
        <v>0</v>
      </c>
      <c r="S59" s="140">
        <f t="shared" si="197"/>
        <v>0</v>
      </c>
      <c r="T59" s="140">
        <f t="shared" si="197"/>
        <v>0</v>
      </c>
      <c r="U59" s="140">
        <f t="shared" si="197"/>
        <v>0</v>
      </c>
      <c r="V59" s="140">
        <f t="shared" si="197"/>
        <v>0</v>
      </c>
      <c r="W59" s="140">
        <f t="shared" si="197"/>
        <v>0</v>
      </c>
      <c r="X59" s="140">
        <f t="shared" si="197"/>
        <v>0</v>
      </c>
      <c r="Y59" s="140">
        <f t="shared" si="197"/>
        <v>0</v>
      </c>
      <c r="Z59" s="140">
        <f t="shared" si="197"/>
        <v>0</v>
      </c>
      <c r="AA59" s="140">
        <f t="shared" si="197"/>
        <v>0</v>
      </c>
      <c r="AB59" s="140">
        <f t="shared" si="197"/>
        <v>0</v>
      </c>
      <c r="AC59" s="140">
        <f t="shared" si="197"/>
        <v>0</v>
      </c>
      <c r="AD59" s="140">
        <f t="shared" si="197"/>
        <v>0</v>
      </c>
      <c r="AE59" s="140">
        <f t="shared" si="197"/>
        <v>0</v>
      </c>
      <c r="AF59" s="140">
        <f t="shared" si="197"/>
        <v>0</v>
      </c>
      <c r="AG59" s="140">
        <f t="shared" si="197"/>
        <v>0</v>
      </c>
      <c r="AH59" s="140">
        <f t="shared" si="197"/>
        <v>0</v>
      </c>
      <c r="AI59" s="140">
        <f t="shared" si="197"/>
        <v>0</v>
      </c>
      <c r="AJ59" s="140">
        <f t="shared" si="197"/>
        <v>0</v>
      </c>
      <c r="AK59" s="140">
        <f t="shared" si="197"/>
        <v>0</v>
      </c>
      <c r="AL59" s="140">
        <f t="shared" si="197"/>
        <v>0</v>
      </c>
      <c r="AM59" s="140">
        <f t="shared" si="197"/>
        <v>0</v>
      </c>
      <c r="AN59" s="140">
        <f t="shared" si="197"/>
        <v>0</v>
      </c>
      <c r="AO59" s="140">
        <f t="shared" si="197"/>
        <v>0</v>
      </c>
      <c r="AP59" s="140">
        <f t="shared" si="197"/>
        <v>0</v>
      </c>
      <c r="AQ59" s="140">
        <f t="shared" si="197"/>
        <v>0</v>
      </c>
    </row>
    <row r="60" spans="1:43" ht="14.5" x14ac:dyDescent="0.35">
      <c r="B60" s="3"/>
      <c r="D60" s="1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3" ht="20.5" customHeight="1" x14ac:dyDescent="0.35">
      <c r="A61" s="18" t="s">
        <v>170</v>
      </c>
      <c r="B61" s="19" t="s">
        <v>128</v>
      </c>
      <c r="C61" s="20" t="s">
        <v>148</v>
      </c>
      <c r="D61" s="1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3" ht="20.5" customHeight="1" x14ac:dyDescent="0.35">
      <c r="A62" s="21" t="s">
        <v>158</v>
      </c>
      <c r="B62" s="3" t="s">
        <v>154</v>
      </c>
      <c r="C62" s="27"/>
      <c r="D62" s="13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3" ht="20.5" customHeight="1" x14ac:dyDescent="0.35">
      <c r="A63" s="21" t="s">
        <v>171</v>
      </c>
      <c r="B63" s="3" t="s">
        <v>152</v>
      </c>
      <c r="C63" s="22"/>
      <c r="D63" s="13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3" ht="19.899999999999999" customHeight="1" x14ac:dyDescent="0.35">
      <c r="B64" s="3"/>
      <c r="C64" s="20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</row>
    <row r="65" spans="1:46" ht="14.5" x14ac:dyDescent="0.35">
      <c r="A65" s="19"/>
      <c r="B65" s="19"/>
      <c r="C65" s="20">
        <f>'Generelle føresetnader'!$B$7</f>
        <v>2026</v>
      </c>
      <c r="D65" s="25">
        <f t="shared" ref="D65" si="198">C65+1</f>
        <v>2027</v>
      </c>
      <c r="E65" s="25">
        <f t="shared" ref="E65" si="199">D65+1</f>
        <v>2028</v>
      </c>
      <c r="F65" s="25">
        <f t="shared" ref="F65" si="200">E65+1</f>
        <v>2029</v>
      </c>
      <c r="G65" s="25">
        <f t="shared" ref="G65" si="201">F65+1</f>
        <v>2030</v>
      </c>
      <c r="H65" s="25">
        <f t="shared" ref="H65" si="202">G65+1</f>
        <v>2031</v>
      </c>
      <c r="I65" s="25">
        <f t="shared" ref="I65" si="203">H65+1</f>
        <v>2032</v>
      </c>
      <c r="J65" s="25">
        <f t="shared" ref="J65" si="204">I65+1</f>
        <v>2033</v>
      </c>
      <c r="K65" s="25">
        <f t="shared" ref="K65" si="205">J65+1</f>
        <v>2034</v>
      </c>
      <c r="L65" s="25">
        <f t="shared" ref="L65" si="206">K65+1</f>
        <v>2035</v>
      </c>
      <c r="M65" s="25">
        <f t="shared" ref="M65" si="207">L65+1</f>
        <v>2036</v>
      </c>
      <c r="N65" s="25">
        <f t="shared" ref="N65" si="208">M65+1</f>
        <v>2037</v>
      </c>
      <c r="O65" s="25">
        <f t="shared" ref="O65" si="209">N65+1</f>
        <v>2038</v>
      </c>
      <c r="P65" s="25">
        <f t="shared" ref="P65" si="210">O65+1</f>
        <v>2039</v>
      </c>
      <c r="Q65" s="25">
        <f t="shared" ref="Q65" si="211">P65+1</f>
        <v>2040</v>
      </c>
      <c r="R65" s="25">
        <f t="shared" ref="R65" si="212">Q65+1</f>
        <v>2041</v>
      </c>
      <c r="S65" s="25">
        <f t="shared" ref="S65" si="213">R65+1</f>
        <v>2042</v>
      </c>
      <c r="T65" s="25">
        <f t="shared" ref="T65" si="214">S65+1</f>
        <v>2043</v>
      </c>
      <c r="U65" s="25">
        <f t="shared" ref="U65" si="215">T65+1</f>
        <v>2044</v>
      </c>
      <c r="V65" s="25">
        <f t="shared" ref="V65" si="216">U65+1</f>
        <v>2045</v>
      </c>
      <c r="W65" s="25">
        <f t="shared" ref="W65" si="217">V65+1</f>
        <v>2046</v>
      </c>
      <c r="X65" s="25">
        <f t="shared" ref="X65" si="218">W65+1</f>
        <v>2047</v>
      </c>
      <c r="Y65" s="25">
        <f t="shared" ref="Y65" si="219">X65+1</f>
        <v>2048</v>
      </c>
      <c r="Z65" s="25">
        <f t="shared" ref="Z65" si="220">Y65+1</f>
        <v>2049</v>
      </c>
      <c r="AA65" s="25">
        <f t="shared" ref="AA65" si="221">Z65+1</f>
        <v>2050</v>
      </c>
      <c r="AB65" s="25">
        <f t="shared" ref="AB65" si="222">AA65+1</f>
        <v>2051</v>
      </c>
      <c r="AC65" s="25">
        <f t="shared" ref="AC65" si="223">AB65+1</f>
        <v>2052</v>
      </c>
      <c r="AD65" s="25">
        <f t="shared" ref="AD65" si="224">AC65+1</f>
        <v>2053</v>
      </c>
      <c r="AE65" s="25">
        <f t="shared" ref="AE65" si="225">AD65+1</f>
        <v>2054</v>
      </c>
      <c r="AF65" s="25">
        <f t="shared" ref="AF65" si="226">AE65+1</f>
        <v>2055</v>
      </c>
      <c r="AG65" s="25">
        <f t="shared" ref="AG65" si="227">AF65+1</f>
        <v>2056</v>
      </c>
      <c r="AH65" s="25">
        <f t="shared" ref="AH65" si="228">AG65+1</f>
        <v>2057</v>
      </c>
      <c r="AI65" s="25">
        <f t="shared" ref="AI65" si="229">AH65+1</f>
        <v>2058</v>
      </c>
      <c r="AJ65" s="25">
        <f t="shared" ref="AJ65" si="230">AI65+1</f>
        <v>2059</v>
      </c>
      <c r="AK65" s="25">
        <f t="shared" ref="AK65" si="231">AJ65+1</f>
        <v>2060</v>
      </c>
      <c r="AL65" s="25">
        <f t="shared" ref="AL65" si="232">AK65+1</f>
        <v>2061</v>
      </c>
      <c r="AM65" s="25">
        <f t="shared" ref="AM65" si="233">AL65+1</f>
        <v>2062</v>
      </c>
      <c r="AN65" s="25">
        <f t="shared" ref="AN65" si="234">AM65+1</f>
        <v>2063</v>
      </c>
      <c r="AO65" s="25">
        <f t="shared" ref="AO65" si="235">AN65+1</f>
        <v>2064</v>
      </c>
      <c r="AP65" s="25">
        <f t="shared" ref="AP65" si="236">AO65+1</f>
        <v>2065</v>
      </c>
      <c r="AQ65" s="25">
        <f t="shared" ref="AQ65" si="237">AP65+1</f>
        <v>2066</v>
      </c>
    </row>
    <row r="66" spans="1:46" ht="14.5" x14ac:dyDescent="0.35">
      <c r="A66" s="3" t="s">
        <v>153</v>
      </c>
      <c r="B66" s="3" t="s">
        <v>154</v>
      </c>
      <c r="C66" s="140">
        <f>IF(AND(C65&gt;=$C63,C65&lt;='Generelle føresetnader'!$B$13),$C62,0)</f>
        <v>0</v>
      </c>
      <c r="D66" s="140">
        <f>IF(AND(D65&gt;=$C63,D65&lt;='Generelle føresetnader'!$B$13),$C62,0)</f>
        <v>0</v>
      </c>
      <c r="E66" s="140">
        <f>IF(AND(E65&gt;=$C63,E65&lt;='Generelle føresetnader'!$B$13),$C62,0)</f>
        <v>0</v>
      </c>
      <c r="F66" s="140">
        <f>IF(AND(F65&gt;=$C63,F65&lt;='Generelle føresetnader'!$B$13),$C62,0)</f>
        <v>0</v>
      </c>
      <c r="G66" s="140">
        <f>IF(AND(G65&gt;=$C63,G65&lt;='Generelle føresetnader'!$B$13),$C62,0)</f>
        <v>0</v>
      </c>
      <c r="H66" s="140">
        <f>IF(AND(H65&gt;=$C63,H65&lt;='Generelle føresetnader'!$B$13),$C62,0)</f>
        <v>0</v>
      </c>
      <c r="I66" s="140">
        <f>IF(AND(I65&gt;=$C63,I65&lt;='Generelle føresetnader'!$B$13),$C62,0)</f>
        <v>0</v>
      </c>
      <c r="J66" s="140">
        <f>IF(AND(J65&gt;=$C63,J65&lt;='Generelle føresetnader'!$B$13),$C62,0)</f>
        <v>0</v>
      </c>
      <c r="K66" s="140">
        <f>IF(AND(K65&gt;=$C63,K65&lt;='Generelle føresetnader'!$B$13),$C62,0)</f>
        <v>0</v>
      </c>
      <c r="L66" s="140">
        <f>IF(AND(L65&gt;=$C63,L65&lt;='Generelle føresetnader'!$B$13),$C62,0)</f>
        <v>0</v>
      </c>
      <c r="M66" s="140">
        <f>IF(AND(M65&gt;=$C63,M65&lt;='Generelle føresetnader'!$B$13),$C62,0)</f>
        <v>0</v>
      </c>
      <c r="N66" s="140">
        <f>IF(AND(N65&gt;=$C63,N65&lt;='Generelle føresetnader'!$B$13),$C62,0)</f>
        <v>0</v>
      </c>
      <c r="O66" s="140">
        <f>IF(AND(O65&gt;=$C63,O65&lt;='Generelle føresetnader'!$B$13),$C62,0)</f>
        <v>0</v>
      </c>
      <c r="P66" s="140">
        <f>IF(AND(P65&gt;=$C63,P65&lt;='Generelle føresetnader'!$B$13),$C62,0)</f>
        <v>0</v>
      </c>
      <c r="Q66" s="140">
        <f>IF(AND(Q65&gt;=$C63,Q65&lt;='Generelle føresetnader'!$B$13),$C62,0)</f>
        <v>0</v>
      </c>
      <c r="R66" s="140">
        <f>IF(AND(R65&gt;=$C63,R65&lt;='Generelle føresetnader'!$B$13),$C62,0)</f>
        <v>0</v>
      </c>
      <c r="S66" s="140">
        <f>IF(AND(S65&gt;=$C63,S65&lt;='Generelle føresetnader'!$B$13),$C62,0)</f>
        <v>0</v>
      </c>
      <c r="T66" s="140">
        <f>IF(AND(T65&gt;=$C63,T65&lt;='Generelle føresetnader'!$B$13),$C62,0)</f>
        <v>0</v>
      </c>
      <c r="U66" s="140">
        <f>IF(AND(U65&gt;=$C63,U65&lt;='Generelle føresetnader'!$B$13),$C62,0)</f>
        <v>0</v>
      </c>
      <c r="V66" s="140">
        <f>IF(AND(V65&gt;=$C63,V65&lt;='Generelle føresetnader'!$B$13),$C62,0)</f>
        <v>0</v>
      </c>
      <c r="W66" s="140">
        <f>IF(AND(W65&gt;=$C63,W65&lt;='Generelle føresetnader'!$B$13),$C62,0)</f>
        <v>0</v>
      </c>
      <c r="X66" s="140">
        <f>IF(AND(X65&gt;=$C63,X65&lt;='Generelle føresetnader'!$B$13),$C62,0)</f>
        <v>0</v>
      </c>
      <c r="Y66" s="140">
        <f>IF(AND(Y65&gt;=$C63,Y65&lt;='Generelle føresetnader'!$B$13),$C62,0)</f>
        <v>0</v>
      </c>
      <c r="Z66" s="140">
        <f>IF(AND(Z65&gt;=$C63,Z65&lt;='Generelle føresetnader'!$B$13),$C62,0)</f>
        <v>0</v>
      </c>
      <c r="AA66" s="140">
        <f>IF(AND(AA65&gt;=$C63,AA65&lt;='Generelle føresetnader'!$B$13),$C62,0)</f>
        <v>0</v>
      </c>
      <c r="AB66" s="140">
        <f>IF(AND(AB65&gt;=$C63,AB65&lt;='Generelle føresetnader'!$B$13),$C62,0)</f>
        <v>0</v>
      </c>
      <c r="AC66" s="140">
        <f>IF(AND(AC65&gt;=$C63,AC65&lt;='Generelle føresetnader'!$B$13),$C62,0)</f>
        <v>0</v>
      </c>
      <c r="AD66" s="140">
        <f>IF(AND(AD65&gt;=$C63,AD65&lt;='Generelle føresetnader'!$B$13),$C62,0)</f>
        <v>0</v>
      </c>
      <c r="AE66" s="140">
        <f>IF(AND(AE65&gt;=$C63,AE65&lt;='Generelle føresetnader'!$B$13),$C62,0)</f>
        <v>0</v>
      </c>
      <c r="AF66" s="140">
        <f>IF(AND(AF65&gt;=$C63,AF65&lt;='Generelle føresetnader'!$B$13),$C62,0)</f>
        <v>0</v>
      </c>
      <c r="AG66" s="140">
        <f>IF(AND(AG65&gt;=$C63,AG65&lt;='Generelle føresetnader'!$B$13),$C62,0)</f>
        <v>0</v>
      </c>
      <c r="AH66" s="140">
        <f>IF(AND(AH65&gt;=$C63,AH65&lt;='Generelle føresetnader'!$B$13),$C62,0)</f>
        <v>0</v>
      </c>
      <c r="AI66" s="140">
        <f>IF(AND(AI65&gt;=$C63,AI65&lt;='Generelle føresetnader'!$B$13),$C62,0)</f>
        <v>0</v>
      </c>
      <c r="AJ66" s="140">
        <f>IF(AND(AJ65&gt;=$C63,AJ65&lt;='Generelle føresetnader'!$B$13),$C62,0)</f>
        <v>0</v>
      </c>
      <c r="AK66" s="140">
        <f>IF(AND(AK65&gt;=$C63,AK65&lt;='Generelle føresetnader'!$B$13),$C62,0)</f>
        <v>0</v>
      </c>
      <c r="AL66" s="140">
        <f>IF(AND(AL65&gt;=$C63,AL65&lt;='Generelle føresetnader'!$B$13),$C62,0)</f>
        <v>0</v>
      </c>
      <c r="AM66" s="140">
        <f>IF(AND(AM65&gt;=$C63,AM65&lt;='Generelle føresetnader'!$B$13),$C62,0)</f>
        <v>0</v>
      </c>
      <c r="AN66" s="140">
        <f>IF(AND(AN65&gt;=$C63,AN65&lt;='Generelle føresetnader'!$B$13),$C62,0)</f>
        <v>0</v>
      </c>
      <c r="AO66" s="140">
        <f>IF(AND(AO65&gt;=$C63,AO65&lt;='Generelle føresetnader'!$B$13),$C62,0)</f>
        <v>0</v>
      </c>
      <c r="AP66" s="140">
        <f>IF(AND(AP65&gt;=$C63,AP65&lt;='Generelle føresetnader'!$B$13),$C62,0)</f>
        <v>0</v>
      </c>
      <c r="AQ66" s="140">
        <f>IF(AND(AQ65&gt;=$C63,AQ65&lt;='Generelle føresetnader'!$B$13),$C62,0)</f>
        <v>0</v>
      </c>
    </row>
    <row r="67" spans="1:46" ht="14.5" x14ac:dyDescent="0.35">
      <c r="A67" s="3" t="s">
        <v>155</v>
      </c>
      <c r="B67" s="3" t="s">
        <v>156</v>
      </c>
      <c r="C67" s="140">
        <f>0.2*C66</f>
        <v>0</v>
      </c>
      <c r="D67" s="140">
        <f>0.2*D66</f>
        <v>0</v>
      </c>
      <c r="E67" s="140">
        <f t="shared" ref="E67:AQ67" si="238">0.2*E66</f>
        <v>0</v>
      </c>
      <c r="F67" s="140">
        <f t="shared" si="238"/>
        <v>0</v>
      </c>
      <c r="G67" s="140">
        <f t="shared" si="238"/>
        <v>0</v>
      </c>
      <c r="H67" s="140">
        <f t="shared" si="238"/>
        <v>0</v>
      </c>
      <c r="I67" s="140">
        <f t="shared" si="238"/>
        <v>0</v>
      </c>
      <c r="J67" s="140">
        <f t="shared" si="238"/>
        <v>0</v>
      </c>
      <c r="K67" s="140">
        <f t="shared" si="238"/>
        <v>0</v>
      </c>
      <c r="L67" s="140">
        <f t="shared" si="238"/>
        <v>0</v>
      </c>
      <c r="M67" s="140">
        <f t="shared" si="238"/>
        <v>0</v>
      </c>
      <c r="N67" s="140">
        <f t="shared" si="238"/>
        <v>0</v>
      </c>
      <c r="O67" s="140">
        <f t="shared" si="238"/>
        <v>0</v>
      </c>
      <c r="P67" s="140">
        <f t="shared" si="238"/>
        <v>0</v>
      </c>
      <c r="Q67" s="140">
        <f t="shared" si="238"/>
        <v>0</v>
      </c>
      <c r="R67" s="140">
        <f t="shared" si="238"/>
        <v>0</v>
      </c>
      <c r="S67" s="140">
        <f t="shared" si="238"/>
        <v>0</v>
      </c>
      <c r="T67" s="140">
        <f t="shared" si="238"/>
        <v>0</v>
      </c>
      <c r="U67" s="140">
        <f t="shared" si="238"/>
        <v>0</v>
      </c>
      <c r="V67" s="140">
        <f t="shared" si="238"/>
        <v>0</v>
      </c>
      <c r="W67" s="140">
        <f t="shared" si="238"/>
        <v>0</v>
      </c>
      <c r="X67" s="140">
        <f t="shared" si="238"/>
        <v>0</v>
      </c>
      <c r="Y67" s="140">
        <f t="shared" si="238"/>
        <v>0</v>
      </c>
      <c r="Z67" s="140">
        <f t="shared" si="238"/>
        <v>0</v>
      </c>
      <c r="AA67" s="140">
        <f t="shared" si="238"/>
        <v>0</v>
      </c>
      <c r="AB67" s="140">
        <f t="shared" si="238"/>
        <v>0</v>
      </c>
      <c r="AC67" s="140">
        <f t="shared" si="238"/>
        <v>0</v>
      </c>
      <c r="AD67" s="140">
        <f t="shared" si="238"/>
        <v>0</v>
      </c>
      <c r="AE67" s="140">
        <f t="shared" si="238"/>
        <v>0</v>
      </c>
      <c r="AF67" s="140">
        <f t="shared" si="238"/>
        <v>0</v>
      </c>
      <c r="AG67" s="140">
        <f t="shared" si="238"/>
        <v>0</v>
      </c>
      <c r="AH67" s="140">
        <f t="shared" si="238"/>
        <v>0</v>
      </c>
      <c r="AI67" s="140">
        <f t="shared" si="238"/>
        <v>0</v>
      </c>
      <c r="AJ67" s="140">
        <f t="shared" si="238"/>
        <v>0</v>
      </c>
      <c r="AK67" s="140">
        <f t="shared" si="238"/>
        <v>0</v>
      </c>
      <c r="AL67" s="140">
        <f t="shared" si="238"/>
        <v>0</v>
      </c>
      <c r="AM67" s="140">
        <f t="shared" si="238"/>
        <v>0</v>
      </c>
      <c r="AN67" s="140">
        <f t="shared" si="238"/>
        <v>0</v>
      </c>
      <c r="AO67" s="140">
        <f t="shared" si="238"/>
        <v>0</v>
      </c>
      <c r="AP67" s="140">
        <f t="shared" si="238"/>
        <v>0</v>
      </c>
      <c r="AQ67" s="140">
        <f t="shared" si="238"/>
        <v>0</v>
      </c>
    </row>
    <row r="68" spans="1:46" s="130" customFormat="1" ht="14.5" x14ac:dyDescent="0.35"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2"/>
    </row>
    <row r="69" spans="1:46" ht="20.5" customHeight="1" x14ac:dyDescent="0.35">
      <c r="A69" s="192" t="s">
        <v>172</v>
      </c>
      <c r="B69" s="19" t="s">
        <v>128</v>
      </c>
      <c r="C69" s="20" t="s">
        <v>148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</row>
    <row r="70" spans="1:46" ht="20.5" customHeight="1" x14ac:dyDescent="0.35">
      <c r="A70" s="21" t="s">
        <v>173</v>
      </c>
      <c r="B70" s="3" t="s">
        <v>154</v>
      </c>
      <c r="C70" s="27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</row>
    <row r="71" spans="1:46" ht="20.5" customHeight="1" x14ac:dyDescent="0.35">
      <c r="A71" s="21" t="s">
        <v>162</v>
      </c>
      <c r="B71" s="3" t="s">
        <v>152</v>
      </c>
      <c r="C71" s="22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</row>
    <row r="72" spans="1:46" ht="20.25" customHeight="1" x14ac:dyDescent="0.35">
      <c r="B72" s="3"/>
      <c r="C72" s="20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</row>
    <row r="73" spans="1:46" ht="20.5" customHeight="1" x14ac:dyDescent="0.35">
      <c r="A73" s="19"/>
      <c r="B73" s="19"/>
      <c r="C73" s="20">
        <f>'Generelle føresetnader'!$B$7</f>
        <v>2026</v>
      </c>
      <c r="D73" s="25">
        <f t="shared" ref="D73" si="239">C73+1</f>
        <v>2027</v>
      </c>
      <c r="E73" s="25">
        <f t="shared" ref="E73" si="240">D73+1</f>
        <v>2028</v>
      </c>
      <c r="F73" s="25">
        <f t="shared" ref="F73" si="241">E73+1</f>
        <v>2029</v>
      </c>
      <c r="G73" s="25">
        <f t="shared" ref="G73" si="242">F73+1</f>
        <v>2030</v>
      </c>
      <c r="H73" s="25">
        <f t="shared" ref="H73" si="243">G73+1</f>
        <v>2031</v>
      </c>
      <c r="I73" s="25">
        <f t="shared" ref="I73" si="244">H73+1</f>
        <v>2032</v>
      </c>
      <c r="J73" s="25">
        <f t="shared" ref="J73" si="245">I73+1</f>
        <v>2033</v>
      </c>
      <c r="K73" s="25">
        <f t="shared" ref="K73" si="246">J73+1</f>
        <v>2034</v>
      </c>
      <c r="L73" s="25">
        <f t="shared" ref="L73" si="247">K73+1</f>
        <v>2035</v>
      </c>
      <c r="M73" s="25">
        <f t="shared" ref="M73" si="248">L73+1</f>
        <v>2036</v>
      </c>
      <c r="N73" s="25">
        <f t="shared" ref="N73" si="249">M73+1</f>
        <v>2037</v>
      </c>
      <c r="O73" s="25">
        <f t="shared" ref="O73" si="250">N73+1</f>
        <v>2038</v>
      </c>
      <c r="P73" s="25">
        <f t="shared" ref="P73" si="251">O73+1</f>
        <v>2039</v>
      </c>
      <c r="Q73" s="25">
        <f t="shared" ref="Q73" si="252">P73+1</f>
        <v>2040</v>
      </c>
      <c r="R73" s="25">
        <f t="shared" ref="R73" si="253">Q73+1</f>
        <v>2041</v>
      </c>
      <c r="S73" s="25">
        <f t="shared" ref="S73" si="254">R73+1</f>
        <v>2042</v>
      </c>
      <c r="T73" s="25">
        <f t="shared" ref="T73" si="255">S73+1</f>
        <v>2043</v>
      </c>
      <c r="U73" s="25">
        <f t="shared" ref="U73" si="256">T73+1</f>
        <v>2044</v>
      </c>
      <c r="V73" s="25">
        <f t="shared" ref="V73" si="257">U73+1</f>
        <v>2045</v>
      </c>
      <c r="W73" s="25">
        <f t="shared" ref="W73" si="258">V73+1</f>
        <v>2046</v>
      </c>
      <c r="X73" s="25">
        <f t="shared" ref="X73" si="259">W73+1</f>
        <v>2047</v>
      </c>
      <c r="Y73" s="25">
        <f t="shared" ref="Y73" si="260">X73+1</f>
        <v>2048</v>
      </c>
      <c r="Z73" s="25">
        <f t="shared" ref="Z73" si="261">Y73+1</f>
        <v>2049</v>
      </c>
      <c r="AA73" s="25">
        <f t="shared" ref="AA73" si="262">Z73+1</f>
        <v>2050</v>
      </c>
      <c r="AB73" s="25">
        <f t="shared" ref="AB73" si="263">AA73+1</f>
        <v>2051</v>
      </c>
      <c r="AC73" s="25">
        <f t="shared" ref="AC73" si="264">AB73+1</f>
        <v>2052</v>
      </c>
      <c r="AD73" s="25">
        <f t="shared" ref="AD73" si="265">AC73+1</f>
        <v>2053</v>
      </c>
      <c r="AE73" s="25">
        <f t="shared" ref="AE73" si="266">AD73+1</f>
        <v>2054</v>
      </c>
      <c r="AF73" s="25">
        <f t="shared" ref="AF73" si="267">AE73+1</f>
        <v>2055</v>
      </c>
      <c r="AG73" s="25">
        <f t="shared" ref="AG73" si="268">AF73+1</f>
        <v>2056</v>
      </c>
      <c r="AH73" s="25">
        <f t="shared" ref="AH73" si="269">AG73+1</f>
        <v>2057</v>
      </c>
      <c r="AI73" s="25">
        <f t="shared" ref="AI73" si="270">AH73+1</f>
        <v>2058</v>
      </c>
      <c r="AJ73" s="25">
        <f t="shared" ref="AJ73" si="271">AI73+1</f>
        <v>2059</v>
      </c>
      <c r="AK73" s="25">
        <f t="shared" ref="AK73" si="272">AJ73+1</f>
        <v>2060</v>
      </c>
      <c r="AL73" s="25">
        <f t="shared" ref="AL73" si="273">AK73+1</f>
        <v>2061</v>
      </c>
      <c r="AM73" s="25">
        <f t="shared" ref="AM73" si="274">AL73+1</f>
        <v>2062</v>
      </c>
      <c r="AN73" s="25">
        <f t="shared" ref="AN73" si="275">AM73+1</f>
        <v>2063</v>
      </c>
      <c r="AO73" s="25">
        <f t="shared" ref="AO73" si="276">AN73+1</f>
        <v>2064</v>
      </c>
      <c r="AP73" s="25">
        <f t="shared" ref="AP73" si="277">AO73+1</f>
        <v>2065</v>
      </c>
      <c r="AQ73" s="25">
        <f t="shared" ref="AQ73" si="278">AP73+1</f>
        <v>2066</v>
      </c>
      <c r="AS73" s="18"/>
      <c r="AT73" s="18"/>
    </row>
    <row r="74" spans="1:46" ht="20.5" customHeight="1" x14ac:dyDescent="0.35">
      <c r="A74" s="3" t="s">
        <v>153</v>
      </c>
      <c r="B74" s="3" t="s">
        <v>154</v>
      </c>
      <c r="C74" s="26">
        <f>IF(AND(C73&gt;=$C71,C73&lt;='Generelle føresetnader'!$B$13),$C70,0)</f>
        <v>0</v>
      </c>
      <c r="D74" s="26">
        <f>IF(AND(D73&gt;=$C71,D73&lt;='Generelle føresetnader'!$B$13),$C70,0)</f>
        <v>0</v>
      </c>
      <c r="E74" s="26">
        <f>IF(AND(E73&gt;=$C71,E73&lt;='Generelle føresetnader'!$B$13),$C70,0)</f>
        <v>0</v>
      </c>
      <c r="F74" s="26">
        <f>IF(AND(F73&gt;=$C71,F73&lt;='Generelle føresetnader'!$B$13),$C70,0)</f>
        <v>0</v>
      </c>
      <c r="G74" s="26">
        <f>IF(AND(G73&gt;=$C71,G73&lt;='Generelle føresetnader'!$B$13),$C70,0)</f>
        <v>0</v>
      </c>
      <c r="H74" s="26">
        <f>IF(AND(H73&gt;=$C71,H73&lt;='Generelle føresetnader'!$B$13),$C70,0)</f>
        <v>0</v>
      </c>
      <c r="I74" s="26">
        <f>IF(AND(I73&gt;=$C71,I73&lt;='Generelle føresetnader'!$B$13),$C70,0)</f>
        <v>0</v>
      </c>
      <c r="J74" s="26">
        <f>IF(AND(J73&gt;=$C71,J73&lt;='Generelle føresetnader'!$B$13),$C70,0)</f>
        <v>0</v>
      </c>
      <c r="K74" s="26">
        <f>IF(AND(K73&gt;=$C71,K73&lt;='Generelle føresetnader'!$B$13),$C70,0)</f>
        <v>0</v>
      </c>
      <c r="L74" s="26">
        <f>IF(AND(L73&gt;=$C71,L73&lt;='Generelle føresetnader'!$B$13),$C70,0)</f>
        <v>0</v>
      </c>
      <c r="M74" s="26">
        <f>IF(AND(M73&gt;=$C71,M73&lt;='Generelle føresetnader'!$B$13),$C70,0)</f>
        <v>0</v>
      </c>
      <c r="N74" s="26">
        <f>IF(AND(N73&gt;=$C71,N73&lt;='Generelle føresetnader'!$B$13),$C70,0)</f>
        <v>0</v>
      </c>
      <c r="O74" s="26">
        <f>IF(AND(O73&gt;=$C71,O73&lt;='Generelle føresetnader'!$B$13),$C70,0)</f>
        <v>0</v>
      </c>
      <c r="P74" s="26">
        <f>IF(AND(P73&gt;=$C71,P73&lt;='Generelle føresetnader'!$B$13),$C70,0)</f>
        <v>0</v>
      </c>
      <c r="Q74" s="26">
        <f>IF(AND(Q73&gt;=$C71,Q73&lt;='Generelle føresetnader'!$B$13),$C70,0)</f>
        <v>0</v>
      </c>
      <c r="R74" s="26">
        <f>IF(AND(R73&gt;=$C71,R73&lt;='Generelle føresetnader'!$B$13),$C70,0)</f>
        <v>0</v>
      </c>
      <c r="S74" s="26">
        <f>IF(AND(S73&gt;=$C71,S73&lt;='Generelle føresetnader'!$B$13),$C70,0)</f>
        <v>0</v>
      </c>
      <c r="T74" s="26">
        <f>IF(AND(T73&gt;=$C71,T73&lt;='Generelle føresetnader'!$B$13),$C70,0)</f>
        <v>0</v>
      </c>
      <c r="U74" s="26">
        <f>IF(AND(U73&gt;=$C71,U73&lt;='Generelle føresetnader'!$B$13),$C70,0)</f>
        <v>0</v>
      </c>
      <c r="V74" s="26">
        <f>IF(AND(V73&gt;=$C71,V73&lt;='Generelle føresetnader'!$B$13),$C70,0)</f>
        <v>0</v>
      </c>
      <c r="W74" s="26">
        <f>IF(AND(W73&gt;=$C71,W73&lt;='Generelle føresetnader'!$B$13),$C70,0)</f>
        <v>0</v>
      </c>
      <c r="X74" s="26">
        <f>IF(AND(X73&gt;=$C71,X73&lt;='Generelle føresetnader'!$B$13),$C70,0)</f>
        <v>0</v>
      </c>
      <c r="Y74" s="26">
        <f>IF(AND(Y73&gt;=$C71,Y73&lt;='Generelle føresetnader'!$B$13),$C70,0)</f>
        <v>0</v>
      </c>
      <c r="Z74" s="26">
        <f>IF(AND(Z73&gt;=$C71,Z73&lt;='Generelle føresetnader'!$B$13),$C70,0)</f>
        <v>0</v>
      </c>
      <c r="AA74" s="26">
        <f>IF(AND(AA73&gt;=$C71,AA73&lt;='Generelle føresetnader'!$B$13),$C70,0)</f>
        <v>0</v>
      </c>
      <c r="AB74" s="26">
        <f>IF(AND(AB73&gt;=$C71,AB73&lt;='Generelle føresetnader'!$B$13),$C70,0)</f>
        <v>0</v>
      </c>
      <c r="AC74" s="26">
        <f>IF(AND(AC73&gt;=$C71,AC73&lt;='Generelle føresetnader'!$B$13),$C70,0)</f>
        <v>0</v>
      </c>
      <c r="AD74" s="26">
        <f>IF(AND(AD73&gt;=$C71,AD73&lt;='Generelle føresetnader'!$B$13),$C70,0)</f>
        <v>0</v>
      </c>
      <c r="AE74" s="26">
        <f>IF(AND(AE73&gt;=$C71,AE73&lt;='Generelle føresetnader'!$B$13),$C70,0)</f>
        <v>0</v>
      </c>
      <c r="AF74" s="26">
        <f>IF(AND(AF73&gt;=$C71,AF73&lt;='Generelle føresetnader'!$B$13),$C70,0)</f>
        <v>0</v>
      </c>
      <c r="AG74" s="26">
        <f>IF(AND(AG73&gt;=$C71,AG73&lt;='Generelle føresetnader'!$B$13),$C70,0)</f>
        <v>0</v>
      </c>
      <c r="AH74" s="26">
        <f>IF(AND(AH73&gt;=$C71,AH73&lt;='Generelle føresetnader'!$B$13),$C70,0)</f>
        <v>0</v>
      </c>
      <c r="AI74" s="26">
        <f>IF(AND(AI73&gt;=$C71,AI73&lt;='Generelle føresetnader'!$B$13),$C70,0)</f>
        <v>0</v>
      </c>
      <c r="AJ74" s="26">
        <f>IF(AND(AJ73&gt;=$C71,AJ73&lt;='Generelle føresetnader'!$B$13),$C70,0)</f>
        <v>0</v>
      </c>
      <c r="AK74" s="26">
        <f>IF(AND(AK73&gt;=$C71,AK73&lt;='Generelle føresetnader'!$B$13),$C70,0)</f>
        <v>0</v>
      </c>
      <c r="AL74" s="26">
        <f>IF(AND(AL73&gt;=$C71,AL73&lt;='Generelle føresetnader'!$B$13),$C70,0)</f>
        <v>0</v>
      </c>
      <c r="AM74" s="26">
        <f>IF(AND(AM73&gt;=$C71,AM73&lt;='Generelle føresetnader'!$B$13),$C70,0)</f>
        <v>0</v>
      </c>
      <c r="AN74" s="26">
        <f>IF(AND(AN73&gt;=$C71,AN73&lt;='Generelle føresetnader'!$B$13),$C70,0)</f>
        <v>0</v>
      </c>
      <c r="AO74" s="26">
        <f>IF(AND(AO73&gt;=$C71,AO73&lt;='Generelle føresetnader'!$B$13),$C70,0)</f>
        <v>0</v>
      </c>
      <c r="AP74" s="26">
        <f>IF(AND(AP73&gt;=$C71,AP73&lt;='Generelle føresetnader'!$B$13),$C70,0)</f>
        <v>0</v>
      </c>
      <c r="AQ74" s="26">
        <f>IF(AND(AQ73&gt;=$C71,AQ73&lt;='Generelle føresetnader'!$B$13),$C70,0)</f>
        <v>0</v>
      </c>
    </row>
    <row r="75" spans="1:46" ht="20.5" customHeight="1" x14ac:dyDescent="0.35">
      <c r="A75" s="3" t="s">
        <v>155</v>
      </c>
      <c r="B75" s="3" t="s">
        <v>156</v>
      </c>
      <c r="C75" s="26">
        <f>0.2*C74</f>
        <v>0</v>
      </c>
      <c r="D75" s="26">
        <f>0.2*D74</f>
        <v>0</v>
      </c>
      <c r="E75" s="26">
        <f>0.2*E74</f>
        <v>0</v>
      </c>
      <c r="F75" s="26">
        <f>0.2*F74</f>
        <v>0</v>
      </c>
      <c r="G75" s="26">
        <f>0.2*G74</f>
        <v>0</v>
      </c>
      <c r="H75" s="26">
        <f t="shared" ref="H75" si="279">0.2*H74</f>
        <v>0</v>
      </c>
      <c r="I75" s="26">
        <f t="shared" ref="I75" si="280">0.2*I74</f>
        <v>0</v>
      </c>
      <c r="J75" s="26">
        <f t="shared" ref="J75" si="281">0.2*J74</f>
        <v>0</v>
      </c>
      <c r="K75" s="26">
        <f t="shared" ref="K75" si="282">0.2*K74</f>
        <v>0</v>
      </c>
      <c r="L75" s="26">
        <f t="shared" ref="L75" si="283">0.2*L74</f>
        <v>0</v>
      </c>
      <c r="M75" s="26">
        <f t="shared" ref="M75" si="284">0.2*M74</f>
        <v>0</v>
      </c>
      <c r="N75" s="26">
        <f t="shared" ref="N75" si="285">0.2*N74</f>
        <v>0</v>
      </c>
      <c r="O75" s="26">
        <f t="shared" ref="O75" si="286">0.2*O74</f>
        <v>0</v>
      </c>
      <c r="P75" s="26">
        <f t="shared" ref="P75" si="287">0.2*P74</f>
        <v>0</v>
      </c>
      <c r="Q75" s="26">
        <f t="shared" ref="Q75" si="288">0.2*Q74</f>
        <v>0</v>
      </c>
      <c r="R75" s="26">
        <f t="shared" ref="R75" si="289">0.2*R74</f>
        <v>0</v>
      </c>
      <c r="S75" s="26">
        <f t="shared" ref="S75" si="290">0.2*S74</f>
        <v>0</v>
      </c>
      <c r="T75" s="26">
        <f t="shared" ref="T75" si="291">0.2*T74</f>
        <v>0</v>
      </c>
      <c r="U75" s="26">
        <f t="shared" ref="U75" si="292">0.2*U74</f>
        <v>0</v>
      </c>
      <c r="V75" s="26">
        <f t="shared" ref="V75" si="293">0.2*V74</f>
        <v>0</v>
      </c>
      <c r="W75" s="26">
        <f t="shared" ref="W75" si="294">0.2*W74</f>
        <v>0</v>
      </c>
      <c r="X75" s="26">
        <f t="shared" ref="X75" si="295">0.2*X74</f>
        <v>0</v>
      </c>
      <c r="Y75" s="26">
        <f t="shared" ref="Y75" si="296">0.2*Y74</f>
        <v>0</v>
      </c>
      <c r="Z75" s="26">
        <f t="shared" ref="Z75" si="297">0.2*Z74</f>
        <v>0</v>
      </c>
      <c r="AA75" s="26">
        <f t="shared" ref="AA75" si="298">0.2*AA74</f>
        <v>0</v>
      </c>
      <c r="AB75" s="26">
        <f t="shared" ref="AB75" si="299">0.2*AB74</f>
        <v>0</v>
      </c>
      <c r="AC75" s="26">
        <f t="shared" ref="AC75" si="300">0.2*AC74</f>
        <v>0</v>
      </c>
      <c r="AD75" s="26">
        <f t="shared" ref="AD75" si="301">0.2*AD74</f>
        <v>0</v>
      </c>
      <c r="AE75" s="26">
        <f t="shared" ref="AE75" si="302">0.2*AE74</f>
        <v>0</v>
      </c>
      <c r="AF75" s="26">
        <f t="shared" ref="AF75" si="303">0.2*AF74</f>
        <v>0</v>
      </c>
      <c r="AG75" s="26">
        <f t="shared" ref="AG75" si="304">0.2*AG74</f>
        <v>0</v>
      </c>
      <c r="AH75" s="26">
        <f t="shared" ref="AH75" si="305">0.2*AH74</f>
        <v>0</v>
      </c>
      <c r="AI75" s="26">
        <f t="shared" ref="AI75" si="306">0.2*AI74</f>
        <v>0</v>
      </c>
      <c r="AJ75" s="26">
        <f t="shared" ref="AJ75" si="307">0.2*AJ74</f>
        <v>0</v>
      </c>
      <c r="AK75" s="26">
        <f t="shared" ref="AK75" si="308">0.2*AK74</f>
        <v>0</v>
      </c>
      <c r="AL75" s="26">
        <f t="shared" ref="AL75" si="309">0.2*AL74</f>
        <v>0</v>
      </c>
      <c r="AM75" s="26">
        <f t="shared" ref="AM75" si="310">0.2*AM74</f>
        <v>0</v>
      </c>
      <c r="AN75" s="26">
        <f t="shared" ref="AN75" si="311">0.2*AN74</f>
        <v>0</v>
      </c>
      <c r="AO75" s="26">
        <f t="shared" ref="AO75" si="312">0.2*AO74</f>
        <v>0</v>
      </c>
      <c r="AP75" s="26">
        <f t="shared" ref="AP75" si="313">0.2*AP74</f>
        <v>0</v>
      </c>
      <c r="AQ75" s="26">
        <f t="shared" ref="AQ75" si="314">0.2*AQ74</f>
        <v>0</v>
      </c>
    </row>
    <row r="76" spans="1:46" s="130" customFormat="1" ht="14.5" x14ac:dyDescent="0.35"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2"/>
    </row>
    <row r="77" spans="1:46" ht="20.5" customHeight="1" x14ac:dyDescent="0.5">
      <c r="A77" s="14" t="s">
        <v>174</v>
      </c>
      <c r="B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6" ht="20.5" customHeight="1" x14ac:dyDescent="0.35">
      <c r="A78" s="18" t="s">
        <v>175</v>
      </c>
      <c r="B78" s="19" t="s">
        <v>128</v>
      </c>
      <c r="C78" s="20" t="s">
        <v>148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6" ht="20.5" customHeight="1" x14ac:dyDescent="0.35">
      <c r="A79" s="21" t="s">
        <v>176</v>
      </c>
      <c r="B79" s="3" t="s">
        <v>150</v>
      </c>
      <c r="C79" s="2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6" ht="20.5" customHeight="1" x14ac:dyDescent="0.35">
      <c r="A80" s="21" t="s">
        <v>177</v>
      </c>
      <c r="B80" s="3" t="s">
        <v>152</v>
      </c>
      <c r="C80" s="2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6" ht="20.5" customHeight="1" x14ac:dyDescent="0.35">
      <c r="B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6" ht="20.5" customHeight="1" x14ac:dyDescent="0.35">
      <c r="A82" s="19"/>
      <c r="B82" s="19"/>
      <c r="C82" s="20">
        <f>'Generelle føresetnader'!$B$7</f>
        <v>2026</v>
      </c>
      <c r="D82" s="25">
        <f t="shared" ref="D82:AQ82" si="315">C82+1</f>
        <v>2027</v>
      </c>
      <c r="E82" s="25">
        <f t="shared" si="315"/>
        <v>2028</v>
      </c>
      <c r="F82" s="25">
        <f t="shared" si="315"/>
        <v>2029</v>
      </c>
      <c r="G82" s="25">
        <f t="shared" si="315"/>
        <v>2030</v>
      </c>
      <c r="H82" s="25">
        <f t="shared" si="315"/>
        <v>2031</v>
      </c>
      <c r="I82" s="25">
        <f t="shared" si="315"/>
        <v>2032</v>
      </c>
      <c r="J82" s="25">
        <f t="shared" si="315"/>
        <v>2033</v>
      </c>
      <c r="K82" s="25">
        <f t="shared" si="315"/>
        <v>2034</v>
      </c>
      <c r="L82" s="25">
        <f t="shared" si="315"/>
        <v>2035</v>
      </c>
      <c r="M82" s="25">
        <f t="shared" si="315"/>
        <v>2036</v>
      </c>
      <c r="N82" s="25">
        <f t="shared" si="315"/>
        <v>2037</v>
      </c>
      <c r="O82" s="25">
        <f t="shared" si="315"/>
        <v>2038</v>
      </c>
      <c r="P82" s="25">
        <f t="shared" si="315"/>
        <v>2039</v>
      </c>
      <c r="Q82" s="25">
        <f t="shared" si="315"/>
        <v>2040</v>
      </c>
      <c r="R82" s="25">
        <f t="shared" si="315"/>
        <v>2041</v>
      </c>
      <c r="S82" s="25">
        <f t="shared" si="315"/>
        <v>2042</v>
      </c>
      <c r="T82" s="25">
        <f t="shared" si="315"/>
        <v>2043</v>
      </c>
      <c r="U82" s="25">
        <f t="shared" si="315"/>
        <v>2044</v>
      </c>
      <c r="V82" s="25">
        <f t="shared" si="315"/>
        <v>2045</v>
      </c>
      <c r="W82" s="25">
        <f t="shared" si="315"/>
        <v>2046</v>
      </c>
      <c r="X82" s="25">
        <f t="shared" si="315"/>
        <v>2047</v>
      </c>
      <c r="Y82" s="25">
        <f t="shared" si="315"/>
        <v>2048</v>
      </c>
      <c r="Z82" s="25">
        <f t="shared" si="315"/>
        <v>2049</v>
      </c>
      <c r="AA82" s="25">
        <f t="shared" si="315"/>
        <v>2050</v>
      </c>
      <c r="AB82" s="25">
        <f t="shared" si="315"/>
        <v>2051</v>
      </c>
      <c r="AC82" s="25">
        <f t="shared" si="315"/>
        <v>2052</v>
      </c>
      <c r="AD82" s="25">
        <f t="shared" si="315"/>
        <v>2053</v>
      </c>
      <c r="AE82" s="25">
        <f t="shared" si="315"/>
        <v>2054</v>
      </c>
      <c r="AF82" s="25">
        <f t="shared" si="315"/>
        <v>2055</v>
      </c>
      <c r="AG82" s="25">
        <f t="shared" si="315"/>
        <v>2056</v>
      </c>
      <c r="AH82" s="25">
        <f t="shared" si="315"/>
        <v>2057</v>
      </c>
      <c r="AI82" s="25">
        <f t="shared" si="315"/>
        <v>2058</v>
      </c>
      <c r="AJ82" s="25">
        <f t="shared" si="315"/>
        <v>2059</v>
      </c>
      <c r="AK82" s="25">
        <f t="shared" si="315"/>
        <v>2060</v>
      </c>
      <c r="AL82" s="25">
        <f t="shared" si="315"/>
        <v>2061</v>
      </c>
      <c r="AM82" s="25">
        <f t="shared" si="315"/>
        <v>2062</v>
      </c>
      <c r="AN82" s="25">
        <f t="shared" si="315"/>
        <v>2063</v>
      </c>
      <c r="AO82" s="25">
        <f t="shared" si="315"/>
        <v>2064</v>
      </c>
      <c r="AP82" s="25">
        <f t="shared" si="315"/>
        <v>2065</v>
      </c>
      <c r="AQ82" s="25">
        <f t="shared" si="315"/>
        <v>2066</v>
      </c>
      <c r="AS82" s="18"/>
      <c r="AT82" s="18"/>
    </row>
    <row r="83" spans="1:46" ht="20.5" customHeight="1" x14ac:dyDescent="0.35">
      <c r="A83" s="3" t="s">
        <v>153</v>
      </c>
      <c r="B83" s="3" t="s">
        <v>154</v>
      </c>
      <c r="C83" s="26">
        <f>IF(AND(C82&gt;=$C80,C82&lt;='Generelle føresetnader'!$B$13),$C79*'Generelle føresetnader'!$B$17*(1+'Generelle føresetnader'!$B$19)^(C82-$C82),0)</f>
        <v>0</v>
      </c>
      <c r="D83" s="28">
        <f>IF(AND(D82&gt;=$C80,D82&lt;='Generelle føresetnader'!$B$13),$C79*'Generelle føresetnader'!$B$17*(1+'Generelle føresetnader'!$B$19)^(D82-$C82),0)</f>
        <v>0</v>
      </c>
      <c r="E83" s="28">
        <f>IF(AND(E82&gt;=$C80,E82&lt;='Generelle føresetnader'!$B$13),$C79*'Generelle føresetnader'!$B$17*(1+'Generelle føresetnader'!$B$19)^(E82-$C82),0)</f>
        <v>0</v>
      </c>
      <c r="F83" s="28">
        <f>IF(AND(F82&gt;=$C80,F82&lt;='Generelle føresetnader'!$B$13),$C79*'Generelle føresetnader'!$B$17*(1+'Generelle føresetnader'!$B$19)^(F82-$C82),0)</f>
        <v>0</v>
      </c>
      <c r="G83" s="28">
        <f>IF(AND(G82&gt;=$C80,G82&lt;='Generelle føresetnader'!$B$13),$C79*'Generelle føresetnader'!$B$17*(1+'Generelle føresetnader'!$B$19)^(G82-$C82),0)</f>
        <v>0</v>
      </c>
      <c r="H83" s="28">
        <f>IF(AND(H82&gt;=$C80,H82&lt;='Generelle føresetnader'!$B$13),$C79*'Generelle føresetnader'!$B$17*(1+'Generelle føresetnader'!$B$19)^(H82-$C82),0)</f>
        <v>0</v>
      </c>
      <c r="I83" s="28">
        <f>IF(AND(I82&gt;=$C80,I82&lt;='Generelle føresetnader'!$B$13),$C79*'Generelle føresetnader'!$B$17*(1+'Generelle føresetnader'!$B$19)^(I82-$C82),0)</f>
        <v>0</v>
      </c>
      <c r="J83" s="28">
        <f>IF(AND(J82&gt;=$C80,J82&lt;='Generelle føresetnader'!$B$13),$C79*'Generelle føresetnader'!$B$17*(1+'Generelle føresetnader'!$B$19)^(J82-$C82),0)</f>
        <v>0</v>
      </c>
      <c r="K83" s="28">
        <f>IF(AND(K82&gt;=$C80,K82&lt;='Generelle føresetnader'!$B$13),$C79*'Generelle føresetnader'!$B$17*(1+'Generelle føresetnader'!$B$19)^(K82-$C82),0)</f>
        <v>0</v>
      </c>
      <c r="L83" s="28">
        <f>IF(AND(L82&gt;=$C80,L82&lt;='Generelle føresetnader'!$B$13),$C79*'Generelle føresetnader'!$B$17*(1+'Generelle føresetnader'!$B$19)^(L82-$C82),0)</f>
        <v>0</v>
      </c>
      <c r="M83" s="28">
        <f>IF(AND(M82&gt;=$C80,M82&lt;='Generelle føresetnader'!$B$13),$C79*'Generelle føresetnader'!$B$17*(1+'Generelle føresetnader'!$B$19)^(M82-$C82),0)</f>
        <v>0</v>
      </c>
      <c r="N83" s="28">
        <f>IF(AND(N82&gt;=$C80,N82&lt;='Generelle føresetnader'!$B$13),$C79*'Generelle føresetnader'!$B$17*(1+'Generelle føresetnader'!$B$19)^(N82-$C82),0)</f>
        <v>0</v>
      </c>
      <c r="O83" s="28">
        <f>IF(AND(O82&gt;=$C80,O82&lt;='Generelle føresetnader'!$B$13),$C79*'Generelle føresetnader'!$B$17*(1+'Generelle føresetnader'!$B$19)^(O82-$C82),0)</f>
        <v>0</v>
      </c>
      <c r="P83" s="28">
        <f>IF(AND(P82&gt;=$C80,P82&lt;='Generelle føresetnader'!$B$13),$C79*'Generelle føresetnader'!$B$17*(1+'Generelle føresetnader'!$B$19)^(P82-$C82),0)</f>
        <v>0</v>
      </c>
      <c r="Q83" s="28">
        <f>IF(AND(Q82&gt;=$C80,Q82&lt;='Generelle føresetnader'!$B$13),$C79*'Generelle føresetnader'!$B$17*(1+'Generelle føresetnader'!$B$19)^(Q82-$C82),0)</f>
        <v>0</v>
      </c>
      <c r="R83" s="28">
        <f>IF(AND(R82&gt;=$C80,R82&lt;='Generelle føresetnader'!$B$13),$C79*'Generelle føresetnader'!$B$17*(1+'Generelle føresetnader'!$B$19)^(R82-$C82),0)</f>
        <v>0</v>
      </c>
      <c r="S83" s="28">
        <f>IF(AND(S82&gt;=$C80,S82&lt;='Generelle føresetnader'!$B$13),$C79*'Generelle føresetnader'!$B$17*(1+'Generelle føresetnader'!$B$19)^(S82-$C82),0)</f>
        <v>0</v>
      </c>
      <c r="T83" s="28">
        <f>IF(AND(T82&gt;=$C80,T82&lt;='Generelle føresetnader'!$B$13),$C79*'Generelle føresetnader'!$B$17*(1+'Generelle føresetnader'!$B$19)^(T82-$C82),0)</f>
        <v>0</v>
      </c>
      <c r="U83" s="28">
        <f>IF(AND(U82&gt;=$C80,U82&lt;='Generelle føresetnader'!$B$13),$C79*'Generelle føresetnader'!$B$17*(1+'Generelle føresetnader'!$B$19)^(U82-$C82),0)</f>
        <v>0</v>
      </c>
      <c r="V83" s="28">
        <f>IF(AND(V82&gt;=$C80,V82&lt;='Generelle føresetnader'!$B$13),$C79*'Generelle føresetnader'!$B$17*(1+'Generelle føresetnader'!$B$19)^(V82-$C82),0)</f>
        <v>0</v>
      </c>
      <c r="W83" s="28">
        <f>IF(AND(W82&gt;=$C80,W82&lt;='Generelle føresetnader'!$B$13),$C79*'Generelle føresetnader'!$B$17*(1+'Generelle føresetnader'!$B$19)^(W82-$C82),0)</f>
        <v>0</v>
      </c>
      <c r="X83" s="28">
        <f>IF(AND(X82&gt;=$C80,X82&lt;='Generelle føresetnader'!$B$13),$C79*'Generelle føresetnader'!$B$17*(1+'Generelle føresetnader'!$B$19)^(X82-$C82),0)</f>
        <v>0</v>
      </c>
      <c r="Y83" s="28">
        <f>IF(AND(Y82&gt;=$C80,Y82&lt;='Generelle føresetnader'!$B$13),$C79*'Generelle føresetnader'!$B$17*(1+'Generelle føresetnader'!$B$19)^(Y82-$C82),0)</f>
        <v>0</v>
      </c>
      <c r="Z83" s="28">
        <f>IF(AND(Z82&gt;=$C80,Z82&lt;='Generelle føresetnader'!$B$13),$C79*'Generelle føresetnader'!$B$17*(1+'Generelle føresetnader'!$B$19)^(Z82-$C82),0)</f>
        <v>0</v>
      </c>
      <c r="AA83" s="28">
        <f>IF(AND(AA82&gt;=$C80,AA82&lt;='Generelle føresetnader'!$B$13),$C79*'Generelle føresetnader'!$B$17*(1+'Generelle føresetnader'!$B$19)^(AA82-$C82),0)</f>
        <v>0</v>
      </c>
      <c r="AB83" s="28">
        <f>IF(AND(AB82&gt;=$C80,AB82&lt;='Generelle føresetnader'!$B$13),$C79*'Generelle føresetnader'!$B$17*(1+'Generelle føresetnader'!$B$19)^(AB82-$C82),0)</f>
        <v>0</v>
      </c>
      <c r="AC83" s="28">
        <f>IF(AND(AC82&gt;=$C80,AC82&lt;='Generelle føresetnader'!$B$13),$C79*'Generelle føresetnader'!$B$17*(1+'Generelle føresetnader'!$B$19)^(AC82-$C82),0)</f>
        <v>0</v>
      </c>
      <c r="AD83" s="28">
        <f>IF(AND(AD82&gt;=$C80,AD82&lt;='Generelle føresetnader'!$B$13),$C79*'Generelle føresetnader'!$B$17*(1+'Generelle føresetnader'!$B$19)^(AD82-$C82),0)</f>
        <v>0</v>
      </c>
      <c r="AE83" s="28">
        <f>IF(AND(AE82&gt;=$C80,AE82&lt;='Generelle føresetnader'!$B$13),$C79*'Generelle føresetnader'!$B$17*(1+'Generelle føresetnader'!$B$19)^(AE82-$C82),0)</f>
        <v>0</v>
      </c>
      <c r="AF83" s="28">
        <f>IF(AND(AF82&gt;=$C80,AF82&lt;='Generelle føresetnader'!$B$13),$C79*'Generelle føresetnader'!$B$17*(1+'Generelle føresetnader'!$B$19)^(AF82-$C82),0)</f>
        <v>0</v>
      </c>
      <c r="AG83" s="28">
        <f>IF(AND(AG82&gt;=$C80,AG82&lt;='Generelle føresetnader'!$B$13),$C79*'Generelle føresetnader'!$B$17*(1+'Generelle føresetnader'!$B$19)^(AG82-$C82),0)</f>
        <v>0</v>
      </c>
      <c r="AH83" s="28">
        <f>IF(AND(AH82&gt;=$C80,AH82&lt;='Generelle føresetnader'!$B$13),$C79*'Generelle føresetnader'!$B$17*(1+'Generelle føresetnader'!$B$19)^(AH82-$C82),0)</f>
        <v>0</v>
      </c>
      <c r="AI83" s="28">
        <f>IF(AND(AI82&gt;=$C80,AI82&lt;='Generelle føresetnader'!$B$13),$C79*'Generelle føresetnader'!$B$17*(1+'Generelle føresetnader'!$B$19)^(AI82-$C82),0)</f>
        <v>0</v>
      </c>
      <c r="AJ83" s="28">
        <f>IF(AND(AJ82&gt;=$C80,AJ82&lt;='Generelle føresetnader'!$B$13),$C79*'Generelle føresetnader'!$B$17*(1+'Generelle føresetnader'!$B$19)^(AJ82-$C82),0)</f>
        <v>0</v>
      </c>
      <c r="AK83" s="28">
        <f>IF(AND(AK82&gt;=$C80,AK82&lt;='Generelle føresetnader'!$B$13),$C79*'Generelle føresetnader'!$B$17*(1+'Generelle føresetnader'!$B$19)^(AK82-$C82),0)</f>
        <v>0</v>
      </c>
      <c r="AL83" s="28">
        <f>IF(AND(AL82&gt;=$C80,AL82&lt;='Generelle føresetnader'!$B$13),$C79*'Generelle føresetnader'!$B$17*(1+'Generelle føresetnader'!$B$19)^(AL82-$C82),0)</f>
        <v>0</v>
      </c>
      <c r="AM83" s="28">
        <f>IF(AND(AM82&gt;=$C80,AM82&lt;='Generelle føresetnader'!$B$13),$C79*'Generelle føresetnader'!$B$17*(1+'Generelle føresetnader'!$B$19)^(AM82-$C82),0)</f>
        <v>0</v>
      </c>
      <c r="AN83" s="28">
        <f>IF(AND(AN82&gt;=$C80,AN82&lt;='Generelle føresetnader'!$B$13),$C79*'Generelle føresetnader'!$B$17*(1+'Generelle føresetnader'!$B$19)^(AN82-$C82),0)</f>
        <v>0</v>
      </c>
      <c r="AO83" s="28">
        <f>IF(AND(AO82&gt;=$C80,AO82&lt;='Generelle føresetnader'!$B$13),$C79*'Generelle føresetnader'!$B$17*(1+'Generelle føresetnader'!$B$19)^(AO82-$C82),0)</f>
        <v>0</v>
      </c>
      <c r="AP83" s="28">
        <f>IF(AND(AP82&gt;=$C80,AP82&lt;='Generelle føresetnader'!$B$13),$C79*'Generelle føresetnader'!$B$17*(1+'Generelle føresetnader'!$B$19)^(AP82-$C82),0)</f>
        <v>0</v>
      </c>
      <c r="AQ83" s="28">
        <f>IF(AND(AQ82&gt;=$C80,AQ82&lt;='Generelle føresetnader'!$B$13),$C79*'Generelle føresetnader'!$B$17*(1+'Generelle føresetnader'!$B$19)^(AQ82-$C82),0)</f>
        <v>0</v>
      </c>
      <c r="AS83" s="18"/>
      <c r="AT83" s="18"/>
    </row>
    <row r="84" spans="1:46" ht="20.5" customHeight="1" x14ac:dyDescent="0.35">
      <c r="A84" s="18"/>
      <c r="B84" s="18"/>
      <c r="C84" s="29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30"/>
      <c r="AS84" s="18"/>
    </row>
    <row r="85" spans="1:46" ht="20.5" customHeight="1" x14ac:dyDescent="0.35">
      <c r="A85" s="18" t="s">
        <v>178</v>
      </c>
      <c r="B85" s="19" t="s">
        <v>128</v>
      </c>
      <c r="C85" s="20" t="s">
        <v>148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30"/>
      <c r="AS85" s="18"/>
    </row>
    <row r="86" spans="1:46" ht="20.5" customHeight="1" x14ac:dyDescent="0.35">
      <c r="A86" s="21" t="s">
        <v>179</v>
      </c>
      <c r="B86" s="3" t="s">
        <v>154</v>
      </c>
      <c r="C86" s="2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6" ht="20.5" customHeight="1" x14ac:dyDescent="0.35">
      <c r="A87" s="21" t="s">
        <v>180</v>
      </c>
      <c r="B87" s="3" t="s">
        <v>152</v>
      </c>
      <c r="C87" s="2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6" ht="20.5" customHeight="1" x14ac:dyDescent="0.35">
      <c r="B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6" ht="20.5" customHeight="1" x14ac:dyDescent="0.35">
      <c r="A89" s="19"/>
      <c r="B89" s="19"/>
      <c r="C89" s="20">
        <f>'Generelle føresetnader'!$B$7</f>
        <v>2026</v>
      </c>
      <c r="D89" s="25">
        <f t="shared" ref="D89:AQ89" si="316">C89+1</f>
        <v>2027</v>
      </c>
      <c r="E89" s="25">
        <f t="shared" si="316"/>
        <v>2028</v>
      </c>
      <c r="F89" s="25">
        <f t="shared" si="316"/>
        <v>2029</v>
      </c>
      <c r="G89" s="25">
        <f t="shared" si="316"/>
        <v>2030</v>
      </c>
      <c r="H89" s="25">
        <f t="shared" si="316"/>
        <v>2031</v>
      </c>
      <c r="I89" s="25">
        <f t="shared" si="316"/>
        <v>2032</v>
      </c>
      <c r="J89" s="25">
        <f t="shared" si="316"/>
        <v>2033</v>
      </c>
      <c r="K89" s="25">
        <f t="shared" si="316"/>
        <v>2034</v>
      </c>
      <c r="L89" s="25">
        <f t="shared" si="316"/>
        <v>2035</v>
      </c>
      <c r="M89" s="25">
        <f t="shared" si="316"/>
        <v>2036</v>
      </c>
      <c r="N89" s="25">
        <f t="shared" si="316"/>
        <v>2037</v>
      </c>
      <c r="O89" s="25">
        <f t="shared" si="316"/>
        <v>2038</v>
      </c>
      <c r="P89" s="25">
        <f t="shared" si="316"/>
        <v>2039</v>
      </c>
      <c r="Q89" s="25">
        <f t="shared" si="316"/>
        <v>2040</v>
      </c>
      <c r="R89" s="25">
        <f t="shared" si="316"/>
        <v>2041</v>
      </c>
      <c r="S89" s="25">
        <f t="shared" si="316"/>
        <v>2042</v>
      </c>
      <c r="T89" s="25">
        <f t="shared" si="316"/>
        <v>2043</v>
      </c>
      <c r="U89" s="25">
        <f t="shared" si="316"/>
        <v>2044</v>
      </c>
      <c r="V89" s="25">
        <f t="shared" si="316"/>
        <v>2045</v>
      </c>
      <c r="W89" s="25">
        <f t="shared" si="316"/>
        <v>2046</v>
      </c>
      <c r="X89" s="25">
        <f t="shared" si="316"/>
        <v>2047</v>
      </c>
      <c r="Y89" s="25">
        <f t="shared" si="316"/>
        <v>2048</v>
      </c>
      <c r="Z89" s="25">
        <f t="shared" si="316"/>
        <v>2049</v>
      </c>
      <c r="AA89" s="25">
        <f t="shared" si="316"/>
        <v>2050</v>
      </c>
      <c r="AB89" s="25">
        <f t="shared" si="316"/>
        <v>2051</v>
      </c>
      <c r="AC89" s="25">
        <f t="shared" si="316"/>
        <v>2052</v>
      </c>
      <c r="AD89" s="25">
        <f t="shared" si="316"/>
        <v>2053</v>
      </c>
      <c r="AE89" s="25">
        <f t="shared" si="316"/>
        <v>2054</v>
      </c>
      <c r="AF89" s="25">
        <f t="shared" si="316"/>
        <v>2055</v>
      </c>
      <c r="AG89" s="25">
        <f t="shared" si="316"/>
        <v>2056</v>
      </c>
      <c r="AH89" s="25">
        <f t="shared" si="316"/>
        <v>2057</v>
      </c>
      <c r="AI89" s="25">
        <f t="shared" si="316"/>
        <v>2058</v>
      </c>
      <c r="AJ89" s="25">
        <f t="shared" si="316"/>
        <v>2059</v>
      </c>
      <c r="AK89" s="25">
        <f t="shared" si="316"/>
        <v>2060</v>
      </c>
      <c r="AL89" s="25">
        <f t="shared" si="316"/>
        <v>2061</v>
      </c>
      <c r="AM89" s="25">
        <f t="shared" si="316"/>
        <v>2062</v>
      </c>
      <c r="AN89" s="25">
        <f t="shared" si="316"/>
        <v>2063</v>
      </c>
      <c r="AO89" s="25">
        <f t="shared" si="316"/>
        <v>2064</v>
      </c>
      <c r="AP89" s="25">
        <f t="shared" si="316"/>
        <v>2065</v>
      </c>
      <c r="AQ89" s="25">
        <f t="shared" si="316"/>
        <v>2066</v>
      </c>
    </row>
    <row r="90" spans="1:46" ht="20.5" customHeight="1" x14ac:dyDescent="0.35">
      <c r="A90" s="3" t="s">
        <v>153</v>
      </c>
      <c r="B90" s="3" t="s">
        <v>154</v>
      </c>
      <c r="C90" s="26">
        <f>IF(AND(C89&gt;=$C87,C89&lt;='Generelle føresetnader'!$B$13),$C86,0)</f>
        <v>0</v>
      </c>
      <c r="D90" s="28">
        <f>IF(AND(D89&gt;=$C87,D89&lt;='Generelle føresetnader'!$B$13),$C86,0)</f>
        <v>0</v>
      </c>
      <c r="E90" s="28">
        <f>IF(AND(E89&gt;=$C87,E89&lt;='Generelle føresetnader'!$B$13),$C86,0)</f>
        <v>0</v>
      </c>
      <c r="F90" s="28">
        <f>IF(AND(F89&gt;=$C87,F89&lt;='Generelle føresetnader'!$B$13),$C86,0)</f>
        <v>0</v>
      </c>
      <c r="G90" s="28">
        <f>IF(AND(G89&gt;=$C87,G89&lt;='Generelle føresetnader'!$B$13),$C86,0)</f>
        <v>0</v>
      </c>
      <c r="H90" s="28">
        <f>IF(AND(H89&gt;=$C87,H89&lt;='Generelle føresetnader'!$B$13),$C86,0)</f>
        <v>0</v>
      </c>
      <c r="I90" s="28">
        <f>IF(AND(I89&gt;=$C87,I89&lt;='Generelle føresetnader'!$B$13),$C86,0)</f>
        <v>0</v>
      </c>
      <c r="J90" s="28">
        <f>IF(AND(J89&gt;=$C87,J89&lt;='Generelle føresetnader'!$B$13),$C86,0)</f>
        <v>0</v>
      </c>
      <c r="K90" s="28">
        <f>IF(AND(K89&gt;=$C87,K89&lt;='Generelle føresetnader'!$B$13),$C86,0)</f>
        <v>0</v>
      </c>
      <c r="L90" s="28">
        <f>IF(AND(L89&gt;=$C87,L89&lt;='Generelle føresetnader'!$B$13),$C86,0)</f>
        <v>0</v>
      </c>
      <c r="M90" s="28">
        <f>IF(AND(M89&gt;=$C87,M89&lt;='Generelle føresetnader'!$B$13),$C86,0)</f>
        <v>0</v>
      </c>
      <c r="N90" s="28">
        <f>IF(AND(N89&gt;=$C87,N89&lt;='Generelle føresetnader'!$B$13),$C86,0)</f>
        <v>0</v>
      </c>
      <c r="O90" s="28">
        <f>IF(AND(O89&gt;=$C87,O89&lt;='Generelle føresetnader'!$B$13),$C86,0)</f>
        <v>0</v>
      </c>
      <c r="P90" s="28">
        <f>IF(AND(P89&gt;=$C87,P89&lt;='Generelle føresetnader'!$B$13),$C86,0)</f>
        <v>0</v>
      </c>
      <c r="Q90" s="28">
        <f>IF(AND(Q89&gt;=$C87,Q89&lt;='Generelle føresetnader'!$B$13),$C86,0)</f>
        <v>0</v>
      </c>
      <c r="R90" s="28">
        <f>IF(AND(R89&gt;=$C87,R89&lt;='Generelle føresetnader'!$B$13),$C86,0)</f>
        <v>0</v>
      </c>
      <c r="S90" s="28">
        <f>IF(AND(S89&gt;=$C87,S89&lt;='Generelle føresetnader'!$B$13),$C86,0)</f>
        <v>0</v>
      </c>
      <c r="T90" s="28">
        <f>IF(AND(T89&gt;=$C87,T89&lt;='Generelle føresetnader'!$B$13),$C86,0)</f>
        <v>0</v>
      </c>
      <c r="U90" s="28">
        <f>IF(AND(U89&gt;=$C87,U89&lt;='Generelle føresetnader'!$B$13),$C86,0)</f>
        <v>0</v>
      </c>
      <c r="V90" s="28">
        <f>IF(AND(V89&gt;=$C87,V89&lt;='Generelle føresetnader'!$B$13),$C86,0)</f>
        <v>0</v>
      </c>
      <c r="W90" s="28">
        <f>IF(AND(W89&gt;=$C87,W89&lt;='Generelle føresetnader'!$B$13),$C86,0)</f>
        <v>0</v>
      </c>
      <c r="X90" s="28">
        <f>IF(AND(X89&gt;=$C87,X89&lt;='Generelle føresetnader'!$B$13),$C86,0)</f>
        <v>0</v>
      </c>
      <c r="Y90" s="28">
        <f>IF(AND(Y89&gt;=$C87,Y89&lt;='Generelle føresetnader'!$B$13),$C86,0)</f>
        <v>0</v>
      </c>
      <c r="Z90" s="28">
        <f>IF(AND(Z89&gt;=$C87,Z89&lt;='Generelle føresetnader'!$B$13),$C86,0)</f>
        <v>0</v>
      </c>
      <c r="AA90" s="28">
        <f>IF(AND(AA89&gt;=$C87,AA89&lt;='Generelle føresetnader'!$B$13),$C86,0)</f>
        <v>0</v>
      </c>
      <c r="AB90" s="28">
        <f>IF(AND(AB89&gt;=$C87,AB89&lt;='Generelle føresetnader'!$B$13),$C86,0)</f>
        <v>0</v>
      </c>
      <c r="AC90" s="28">
        <f>IF(AND(AC89&gt;=$C87,AC89&lt;='Generelle føresetnader'!$B$13),$C86,0)</f>
        <v>0</v>
      </c>
      <c r="AD90" s="28">
        <f>IF(AND(AD89&gt;=$C87,AD89&lt;='Generelle føresetnader'!$B$13),$C86,0)</f>
        <v>0</v>
      </c>
      <c r="AE90" s="28">
        <f>IF(AND(AE89&gt;=$C87,AE89&lt;='Generelle føresetnader'!$B$13),$C86,0)</f>
        <v>0</v>
      </c>
      <c r="AF90" s="28">
        <f>IF(AND(AF89&gt;=$C87,AF89&lt;='Generelle føresetnader'!$B$13),$C86,0)</f>
        <v>0</v>
      </c>
      <c r="AG90" s="28">
        <f>IF(AND(AG89&gt;=$C87,AG89&lt;='Generelle føresetnader'!$B$13),$C86,0)</f>
        <v>0</v>
      </c>
      <c r="AH90" s="28">
        <f>IF(AND(AH89&gt;=$C87,AH89&lt;='Generelle føresetnader'!$B$13),$C86,0)</f>
        <v>0</v>
      </c>
      <c r="AI90" s="28">
        <f>IF(AND(AI89&gt;=$C87,AI89&lt;='Generelle føresetnader'!$B$13),$C86,0)</f>
        <v>0</v>
      </c>
      <c r="AJ90" s="28">
        <f>IF(AND(AJ89&gt;=$C87,AJ89&lt;='Generelle føresetnader'!$B$13),$C86,0)</f>
        <v>0</v>
      </c>
      <c r="AK90" s="28">
        <f>IF(AND(AK89&gt;=$C87,AK89&lt;='Generelle føresetnader'!$B$13),$C86,0)</f>
        <v>0</v>
      </c>
      <c r="AL90" s="28">
        <f>IF(AND(AL89&gt;=$C87,AL89&lt;='Generelle føresetnader'!$B$13),$C86,0)</f>
        <v>0</v>
      </c>
      <c r="AM90" s="28">
        <f>IF(AND(AM89&gt;=$C87,AM89&lt;='Generelle føresetnader'!$B$13),$C86,0)</f>
        <v>0</v>
      </c>
      <c r="AN90" s="28">
        <f>IF(AND(AN89&gt;=$C87,AN89&lt;='Generelle føresetnader'!$B$13),$C86,0)</f>
        <v>0</v>
      </c>
      <c r="AO90" s="28">
        <f>IF(AND(AO89&gt;=$C87,AO89&lt;='Generelle føresetnader'!$B$13),$C86,0)</f>
        <v>0</v>
      </c>
      <c r="AP90" s="28">
        <f>IF(AND(AP89&gt;=$C87,AP89&lt;='Generelle føresetnader'!$B$13),$C86,0)</f>
        <v>0</v>
      </c>
      <c r="AQ90" s="28">
        <f>IF(AND(AQ89&gt;=$C87,AQ89&lt;='Generelle føresetnader'!$B$13),$C86,0)</f>
        <v>0</v>
      </c>
    </row>
    <row r="92" spans="1:46" ht="20.5" customHeight="1" x14ac:dyDescent="0.35">
      <c r="A92" s="18" t="s">
        <v>181</v>
      </c>
      <c r="B92" s="19" t="s">
        <v>128</v>
      </c>
      <c r="C92" s="20" t="s">
        <v>148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30"/>
      <c r="AS92" s="18"/>
    </row>
    <row r="93" spans="1:46" ht="20.5" customHeight="1" x14ac:dyDescent="0.35">
      <c r="A93" s="21" t="s">
        <v>182</v>
      </c>
      <c r="B93" s="3" t="s">
        <v>183</v>
      </c>
      <c r="C93" s="22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30"/>
      <c r="AS93" s="18"/>
    </row>
    <row r="94" spans="1:46" ht="20.5" customHeight="1" x14ac:dyDescent="0.35">
      <c r="A94" s="21" t="s">
        <v>184</v>
      </c>
      <c r="B94" s="3" t="s">
        <v>154</v>
      </c>
      <c r="C94" s="2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6" ht="20.5" customHeight="1" x14ac:dyDescent="0.35">
      <c r="A95" s="21" t="s">
        <v>185</v>
      </c>
      <c r="B95" s="3" t="s">
        <v>152</v>
      </c>
      <c r="C95" s="2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6" ht="20.5" customHeight="1" x14ac:dyDescent="0.35">
      <c r="B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6" ht="20.5" customHeight="1" x14ac:dyDescent="0.35">
      <c r="A97" s="19"/>
      <c r="B97" s="19"/>
      <c r="C97" s="20">
        <f>'Generelle føresetnader'!$B$7</f>
        <v>2026</v>
      </c>
      <c r="D97" s="25">
        <f t="shared" ref="D97:AQ97" si="317">C97+1</f>
        <v>2027</v>
      </c>
      <c r="E97" s="25">
        <f t="shared" si="317"/>
        <v>2028</v>
      </c>
      <c r="F97" s="25">
        <f t="shared" si="317"/>
        <v>2029</v>
      </c>
      <c r="G97" s="25">
        <f t="shared" si="317"/>
        <v>2030</v>
      </c>
      <c r="H97" s="25">
        <f t="shared" si="317"/>
        <v>2031</v>
      </c>
      <c r="I97" s="25">
        <f t="shared" si="317"/>
        <v>2032</v>
      </c>
      <c r="J97" s="25">
        <f t="shared" si="317"/>
        <v>2033</v>
      </c>
      <c r="K97" s="25">
        <f t="shared" si="317"/>
        <v>2034</v>
      </c>
      <c r="L97" s="25">
        <f t="shared" si="317"/>
        <v>2035</v>
      </c>
      <c r="M97" s="25">
        <f t="shared" si="317"/>
        <v>2036</v>
      </c>
      <c r="N97" s="25">
        <f t="shared" si="317"/>
        <v>2037</v>
      </c>
      <c r="O97" s="25">
        <f t="shared" si="317"/>
        <v>2038</v>
      </c>
      <c r="P97" s="25">
        <f t="shared" si="317"/>
        <v>2039</v>
      </c>
      <c r="Q97" s="25">
        <f t="shared" si="317"/>
        <v>2040</v>
      </c>
      <c r="R97" s="25">
        <f t="shared" si="317"/>
        <v>2041</v>
      </c>
      <c r="S97" s="25">
        <f t="shared" si="317"/>
        <v>2042</v>
      </c>
      <c r="T97" s="25">
        <f t="shared" si="317"/>
        <v>2043</v>
      </c>
      <c r="U97" s="25">
        <f t="shared" si="317"/>
        <v>2044</v>
      </c>
      <c r="V97" s="25">
        <f t="shared" si="317"/>
        <v>2045</v>
      </c>
      <c r="W97" s="25">
        <f t="shared" si="317"/>
        <v>2046</v>
      </c>
      <c r="X97" s="25">
        <f t="shared" si="317"/>
        <v>2047</v>
      </c>
      <c r="Y97" s="25">
        <f t="shared" si="317"/>
        <v>2048</v>
      </c>
      <c r="Z97" s="25">
        <f t="shared" si="317"/>
        <v>2049</v>
      </c>
      <c r="AA97" s="25">
        <f t="shared" si="317"/>
        <v>2050</v>
      </c>
      <c r="AB97" s="25">
        <f t="shared" si="317"/>
        <v>2051</v>
      </c>
      <c r="AC97" s="25">
        <f t="shared" si="317"/>
        <v>2052</v>
      </c>
      <c r="AD97" s="25">
        <f t="shared" si="317"/>
        <v>2053</v>
      </c>
      <c r="AE97" s="25">
        <f t="shared" si="317"/>
        <v>2054</v>
      </c>
      <c r="AF97" s="25">
        <f t="shared" si="317"/>
        <v>2055</v>
      </c>
      <c r="AG97" s="25">
        <f t="shared" si="317"/>
        <v>2056</v>
      </c>
      <c r="AH97" s="25">
        <f t="shared" si="317"/>
        <v>2057</v>
      </c>
      <c r="AI97" s="25">
        <f t="shared" si="317"/>
        <v>2058</v>
      </c>
      <c r="AJ97" s="25">
        <f t="shared" si="317"/>
        <v>2059</v>
      </c>
      <c r="AK97" s="25">
        <f t="shared" si="317"/>
        <v>2060</v>
      </c>
      <c r="AL97" s="25">
        <f t="shared" si="317"/>
        <v>2061</v>
      </c>
      <c r="AM97" s="25">
        <f t="shared" si="317"/>
        <v>2062</v>
      </c>
      <c r="AN97" s="25">
        <f t="shared" si="317"/>
        <v>2063</v>
      </c>
      <c r="AO97" s="25">
        <f t="shared" si="317"/>
        <v>2064</v>
      </c>
      <c r="AP97" s="25">
        <f t="shared" si="317"/>
        <v>2065</v>
      </c>
      <c r="AQ97" s="25">
        <f t="shared" si="317"/>
        <v>2066</v>
      </c>
      <c r="AS97" s="18"/>
      <c r="AT97" s="18"/>
    </row>
    <row r="98" spans="1:46" ht="20.5" customHeight="1" x14ac:dyDescent="0.35">
      <c r="A98" s="3" t="s">
        <v>153</v>
      </c>
      <c r="B98" s="3" t="s">
        <v>154</v>
      </c>
      <c r="C98" s="26">
        <f>IF(AND(C97&gt;=$C95,C97&lt;='Generelle føresetnader'!$B$13),$C94,0)</f>
        <v>0</v>
      </c>
      <c r="D98" s="28">
        <f>IF(AND(D97&gt;=$C95,D97&lt;='Generelle føresetnader'!$B$13),$C94,0)</f>
        <v>0</v>
      </c>
      <c r="E98" s="28">
        <f>IF(AND(E97&gt;=$C95,E97&lt;='Generelle føresetnader'!$B$13),$C94,0)</f>
        <v>0</v>
      </c>
      <c r="F98" s="28">
        <f>IF(AND(F97&gt;=$C95,F97&lt;='Generelle føresetnader'!$B$13),$C94,0)</f>
        <v>0</v>
      </c>
      <c r="G98" s="28">
        <f>IF(AND(G97&gt;=$C95,G97&lt;='Generelle føresetnader'!$B$13),$C94,0)</f>
        <v>0</v>
      </c>
      <c r="H98" s="28">
        <f>IF(AND(H97&gt;=$C95,H97&lt;='Generelle føresetnader'!$B$13),$C94,0)</f>
        <v>0</v>
      </c>
      <c r="I98" s="28">
        <f>IF(AND(I97&gt;=$C95,I97&lt;='Generelle føresetnader'!$B$13),$C94,0)</f>
        <v>0</v>
      </c>
      <c r="J98" s="28">
        <f>IF(AND(J97&gt;=$C95,J97&lt;='Generelle føresetnader'!$B$13),$C94,0)</f>
        <v>0</v>
      </c>
      <c r="K98" s="28">
        <f>IF(AND(K97&gt;=$C95,K97&lt;='Generelle føresetnader'!$B$13),$C94,0)</f>
        <v>0</v>
      </c>
      <c r="L98" s="28">
        <f>IF(AND(L97&gt;=$C95,L97&lt;='Generelle føresetnader'!$B$13),$C94,0)</f>
        <v>0</v>
      </c>
      <c r="M98" s="28">
        <f>IF(AND(M97&gt;=$C95,M97&lt;='Generelle føresetnader'!$B$13),$C94,0)</f>
        <v>0</v>
      </c>
      <c r="N98" s="28">
        <f>IF(AND(N97&gt;=$C95,N97&lt;='Generelle føresetnader'!$B$13),$C94,0)</f>
        <v>0</v>
      </c>
      <c r="O98" s="28">
        <f>IF(AND(O97&gt;=$C95,O97&lt;='Generelle føresetnader'!$B$13),$C94,0)</f>
        <v>0</v>
      </c>
      <c r="P98" s="28">
        <f>IF(AND(P97&gt;=$C95,P97&lt;='Generelle føresetnader'!$B$13),$C94,0)</f>
        <v>0</v>
      </c>
      <c r="Q98" s="28">
        <f>IF(AND(Q97&gt;=$C95,Q97&lt;='Generelle føresetnader'!$B$13),$C94,0)</f>
        <v>0</v>
      </c>
      <c r="R98" s="28">
        <f>IF(AND(R97&gt;=$C95,R97&lt;='Generelle føresetnader'!$B$13),$C94,0)</f>
        <v>0</v>
      </c>
      <c r="S98" s="28">
        <f>IF(AND(S97&gt;=$C95,S97&lt;='Generelle føresetnader'!$B$13),$C94,0)</f>
        <v>0</v>
      </c>
      <c r="T98" s="28">
        <f>IF(AND(T97&gt;=$C95,T97&lt;='Generelle føresetnader'!$B$13),$C94,0)</f>
        <v>0</v>
      </c>
      <c r="U98" s="28">
        <f>IF(AND(U97&gt;=$C95,U97&lt;='Generelle føresetnader'!$B$13),$C94,0)</f>
        <v>0</v>
      </c>
      <c r="V98" s="28">
        <f>IF(AND(V97&gt;=$C95,V97&lt;='Generelle føresetnader'!$B$13),$C94,0)</f>
        <v>0</v>
      </c>
      <c r="W98" s="28">
        <f>IF(AND(W97&gt;=$C95,W97&lt;='Generelle føresetnader'!$B$13),$C94,0)</f>
        <v>0</v>
      </c>
      <c r="X98" s="28">
        <f>IF(AND(X97&gt;=$C95,X97&lt;='Generelle føresetnader'!$B$13),$C94,0)</f>
        <v>0</v>
      </c>
      <c r="Y98" s="28">
        <f>IF(AND(Y97&gt;=$C95,Y97&lt;='Generelle føresetnader'!$B$13),$C94,0)</f>
        <v>0</v>
      </c>
      <c r="Z98" s="28">
        <f>IF(AND(Z97&gt;=$C95,Z97&lt;='Generelle føresetnader'!$B$13),$C94,0)</f>
        <v>0</v>
      </c>
      <c r="AA98" s="28">
        <f>IF(AND(AA97&gt;=$C95,AA97&lt;='Generelle føresetnader'!$B$13),$C94,0)</f>
        <v>0</v>
      </c>
      <c r="AB98" s="28">
        <f>IF(AND(AB97&gt;=$C95,AB97&lt;='Generelle føresetnader'!$B$13),$C94,0)</f>
        <v>0</v>
      </c>
      <c r="AC98" s="28">
        <f>IF(AND(AC97&gt;=$C95,AC97&lt;='Generelle føresetnader'!$B$13),$C94,0)</f>
        <v>0</v>
      </c>
      <c r="AD98" s="28">
        <f>IF(AND(AD97&gt;=$C95,AD97&lt;='Generelle føresetnader'!$B$13),$C94,0)</f>
        <v>0</v>
      </c>
      <c r="AE98" s="28">
        <f>IF(AND(AE97&gt;=$C95,AE97&lt;='Generelle føresetnader'!$B$13),$C94,0)</f>
        <v>0</v>
      </c>
      <c r="AF98" s="28">
        <f>IF(AND(AF97&gt;=$C95,AF97&lt;='Generelle føresetnader'!$B$13),$C94,0)</f>
        <v>0</v>
      </c>
      <c r="AG98" s="28">
        <f>IF(AND(AG97&gt;=$C95,AG97&lt;='Generelle føresetnader'!$B$13),$C94,0)</f>
        <v>0</v>
      </c>
      <c r="AH98" s="28">
        <f>IF(AND(AH97&gt;=$C95,AH97&lt;='Generelle føresetnader'!$B$13),$C94,0)</f>
        <v>0</v>
      </c>
      <c r="AI98" s="28">
        <f>IF(AND(AI97&gt;=$C95,AI97&lt;='Generelle føresetnader'!$B$13),$C94,0)</f>
        <v>0</v>
      </c>
      <c r="AJ98" s="28">
        <f>IF(AND(AJ97&gt;=$C95,AJ97&lt;='Generelle føresetnader'!$B$13),$C94,0)</f>
        <v>0</v>
      </c>
      <c r="AK98" s="28">
        <f>IF(AND(AK97&gt;=$C95,AK97&lt;='Generelle føresetnader'!$B$13),$C94,0)</f>
        <v>0</v>
      </c>
      <c r="AL98" s="28">
        <f>IF(AND(AL97&gt;=$C95,AL97&lt;='Generelle føresetnader'!$B$13),$C94,0)</f>
        <v>0</v>
      </c>
      <c r="AM98" s="28">
        <f>IF(AND(AM97&gt;=$C95,AM97&lt;='Generelle føresetnader'!$B$13),$C94,0)</f>
        <v>0</v>
      </c>
      <c r="AN98" s="28">
        <f>IF(AND(AN97&gt;=$C95,AN97&lt;='Generelle føresetnader'!$B$13),$C94,0)</f>
        <v>0</v>
      </c>
      <c r="AO98" s="28">
        <f>IF(AND(AO97&gt;=$C95,AO97&lt;='Generelle føresetnader'!$B$13),$C94,0)</f>
        <v>0</v>
      </c>
      <c r="AP98" s="28">
        <f>IF(AND(AP97&gt;=$C95,AP97&lt;='Generelle føresetnader'!$B$13),$C94,0)</f>
        <v>0</v>
      </c>
      <c r="AQ98" s="28">
        <f>IF(AND(AQ97&gt;=$C95,AQ97&lt;='Generelle føresetnader'!$B$13),$C94,0)</f>
        <v>0</v>
      </c>
      <c r="AS98" s="18"/>
      <c r="AT98" s="18"/>
    </row>
    <row r="99" spans="1:46" ht="20.5" customHeight="1" x14ac:dyDescent="0.35">
      <c r="A99" s="18"/>
      <c r="B99" s="18"/>
      <c r="C99" s="2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30"/>
      <c r="AS99" s="18"/>
    </row>
    <row r="100" spans="1:46" ht="20.5" customHeight="1" x14ac:dyDescent="0.35">
      <c r="A100" s="18" t="s">
        <v>186</v>
      </c>
      <c r="B100" s="19" t="s">
        <v>128</v>
      </c>
      <c r="C100" s="20" t="s">
        <v>148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30"/>
      <c r="AS100" s="18"/>
    </row>
    <row r="101" spans="1:46" ht="20.5" customHeight="1" x14ac:dyDescent="0.35">
      <c r="A101" s="21" t="s">
        <v>182</v>
      </c>
      <c r="B101" s="3" t="s">
        <v>183</v>
      </c>
      <c r="C101" s="22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30"/>
      <c r="AS101" s="18"/>
    </row>
    <row r="102" spans="1:46" ht="20.5" customHeight="1" x14ac:dyDescent="0.35">
      <c r="A102" s="21" t="s">
        <v>184</v>
      </c>
      <c r="B102" s="3" t="s">
        <v>154</v>
      </c>
      <c r="C102" s="2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6" ht="20.5" customHeight="1" x14ac:dyDescent="0.35">
      <c r="A103" s="21" t="s">
        <v>185</v>
      </c>
      <c r="B103" s="3" t="s">
        <v>125</v>
      </c>
      <c r="C103" s="2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6" ht="20.5" customHeight="1" x14ac:dyDescent="0.35">
      <c r="B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6" ht="20.5" customHeight="1" x14ac:dyDescent="0.35">
      <c r="A105" s="19"/>
      <c r="B105" s="19"/>
      <c r="C105" s="20">
        <f>'Generelle føresetnader'!$B$7</f>
        <v>2026</v>
      </c>
      <c r="D105" s="25">
        <f t="shared" ref="D105:AQ105" si="318">C105+1</f>
        <v>2027</v>
      </c>
      <c r="E105" s="25">
        <f t="shared" si="318"/>
        <v>2028</v>
      </c>
      <c r="F105" s="25">
        <f t="shared" si="318"/>
        <v>2029</v>
      </c>
      <c r="G105" s="25">
        <f t="shared" si="318"/>
        <v>2030</v>
      </c>
      <c r="H105" s="25">
        <f t="shared" si="318"/>
        <v>2031</v>
      </c>
      <c r="I105" s="25">
        <f t="shared" si="318"/>
        <v>2032</v>
      </c>
      <c r="J105" s="25">
        <f t="shared" si="318"/>
        <v>2033</v>
      </c>
      <c r="K105" s="25">
        <f t="shared" si="318"/>
        <v>2034</v>
      </c>
      <c r="L105" s="25">
        <f t="shared" si="318"/>
        <v>2035</v>
      </c>
      <c r="M105" s="25">
        <f t="shared" si="318"/>
        <v>2036</v>
      </c>
      <c r="N105" s="25">
        <f t="shared" si="318"/>
        <v>2037</v>
      </c>
      <c r="O105" s="25">
        <f t="shared" si="318"/>
        <v>2038</v>
      </c>
      <c r="P105" s="25">
        <f t="shared" si="318"/>
        <v>2039</v>
      </c>
      <c r="Q105" s="25">
        <f t="shared" si="318"/>
        <v>2040</v>
      </c>
      <c r="R105" s="25">
        <f t="shared" si="318"/>
        <v>2041</v>
      </c>
      <c r="S105" s="25">
        <f t="shared" si="318"/>
        <v>2042</v>
      </c>
      <c r="T105" s="25">
        <f t="shared" si="318"/>
        <v>2043</v>
      </c>
      <c r="U105" s="25">
        <f t="shared" si="318"/>
        <v>2044</v>
      </c>
      <c r="V105" s="25">
        <f t="shared" si="318"/>
        <v>2045</v>
      </c>
      <c r="W105" s="25">
        <f t="shared" si="318"/>
        <v>2046</v>
      </c>
      <c r="X105" s="25">
        <f t="shared" si="318"/>
        <v>2047</v>
      </c>
      <c r="Y105" s="25">
        <f t="shared" si="318"/>
        <v>2048</v>
      </c>
      <c r="Z105" s="25">
        <f t="shared" si="318"/>
        <v>2049</v>
      </c>
      <c r="AA105" s="25">
        <f t="shared" si="318"/>
        <v>2050</v>
      </c>
      <c r="AB105" s="25">
        <f t="shared" si="318"/>
        <v>2051</v>
      </c>
      <c r="AC105" s="25">
        <f t="shared" si="318"/>
        <v>2052</v>
      </c>
      <c r="AD105" s="25">
        <f t="shared" si="318"/>
        <v>2053</v>
      </c>
      <c r="AE105" s="25">
        <f t="shared" si="318"/>
        <v>2054</v>
      </c>
      <c r="AF105" s="25">
        <f t="shared" si="318"/>
        <v>2055</v>
      </c>
      <c r="AG105" s="25">
        <f t="shared" si="318"/>
        <v>2056</v>
      </c>
      <c r="AH105" s="25">
        <f t="shared" si="318"/>
        <v>2057</v>
      </c>
      <c r="AI105" s="25">
        <f t="shared" si="318"/>
        <v>2058</v>
      </c>
      <c r="AJ105" s="25">
        <f t="shared" si="318"/>
        <v>2059</v>
      </c>
      <c r="AK105" s="25">
        <f t="shared" si="318"/>
        <v>2060</v>
      </c>
      <c r="AL105" s="25">
        <f t="shared" si="318"/>
        <v>2061</v>
      </c>
      <c r="AM105" s="25">
        <f t="shared" si="318"/>
        <v>2062</v>
      </c>
      <c r="AN105" s="25">
        <f t="shared" si="318"/>
        <v>2063</v>
      </c>
      <c r="AO105" s="25">
        <f t="shared" si="318"/>
        <v>2064</v>
      </c>
      <c r="AP105" s="25">
        <f t="shared" si="318"/>
        <v>2065</v>
      </c>
      <c r="AQ105" s="25">
        <f t="shared" si="318"/>
        <v>2066</v>
      </c>
      <c r="AS105" s="18"/>
      <c r="AT105" s="18"/>
    </row>
    <row r="106" spans="1:46" ht="20.5" customHeight="1" x14ac:dyDescent="0.35">
      <c r="A106" s="3" t="s">
        <v>153</v>
      </c>
      <c r="B106" s="3" t="s">
        <v>154</v>
      </c>
      <c r="C106" s="26">
        <f>IF(AND(C105&gt;=$C103,C105&lt;='Generelle føresetnader'!$B$13),$C102,0)</f>
        <v>0</v>
      </c>
      <c r="D106" s="28">
        <f>IF(AND(D105&gt;=$C103,D105&lt;='Generelle føresetnader'!$B$13),$C102,0)</f>
        <v>0</v>
      </c>
      <c r="E106" s="28">
        <f>IF(AND(E105&gt;=$C103,E105&lt;='Generelle føresetnader'!$B$13),$C102,0)</f>
        <v>0</v>
      </c>
      <c r="F106" s="28">
        <f>IF(AND(F105&gt;=$C103,F105&lt;='Generelle føresetnader'!$B$13),$C102,0)</f>
        <v>0</v>
      </c>
      <c r="G106" s="28">
        <f>IF(AND(G105&gt;=$C103,G105&lt;='Generelle føresetnader'!$B$13),$C102,0)</f>
        <v>0</v>
      </c>
      <c r="H106" s="28">
        <f>IF(AND(H105&gt;=$C103,H105&lt;='Generelle føresetnader'!$B$13),$C102,0)</f>
        <v>0</v>
      </c>
      <c r="I106" s="28">
        <f>IF(AND(I105&gt;=$C103,I105&lt;='Generelle føresetnader'!$B$13),$C102,0)</f>
        <v>0</v>
      </c>
      <c r="J106" s="28">
        <f>IF(AND(J105&gt;=$C103,J105&lt;='Generelle føresetnader'!$B$13),$C102,0)</f>
        <v>0</v>
      </c>
      <c r="K106" s="28">
        <f>IF(AND(K105&gt;=$C103,K105&lt;='Generelle føresetnader'!$B$13),$C102,0)</f>
        <v>0</v>
      </c>
      <c r="L106" s="28">
        <f>IF(AND(L105&gt;=$C103,L105&lt;='Generelle føresetnader'!$B$13),$C102,0)</f>
        <v>0</v>
      </c>
      <c r="M106" s="28">
        <f>IF(AND(M105&gt;=$C103,M105&lt;='Generelle føresetnader'!$B$13),$C102,0)</f>
        <v>0</v>
      </c>
      <c r="N106" s="28">
        <f>IF(AND(N105&gt;=$C103,N105&lt;='Generelle føresetnader'!$B$13),$C102,0)</f>
        <v>0</v>
      </c>
      <c r="O106" s="28">
        <f>IF(AND(O105&gt;=$C103,O105&lt;='Generelle føresetnader'!$B$13),$C102,0)</f>
        <v>0</v>
      </c>
      <c r="P106" s="28">
        <f>IF(AND(P105&gt;=$C103,P105&lt;='Generelle føresetnader'!$B$13),$C102,0)</f>
        <v>0</v>
      </c>
      <c r="Q106" s="28">
        <f>IF(AND(Q105&gt;=$C103,Q105&lt;='Generelle føresetnader'!$B$13),$C102,0)</f>
        <v>0</v>
      </c>
      <c r="R106" s="28">
        <f>IF(AND(R105&gt;=$C103,R105&lt;='Generelle føresetnader'!$B$13),$C102,0)</f>
        <v>0</v>
      </c>
      <c r="S106" s="28">
        <f>IF(AND(S105&gt;=$C103,S105&lt;='Generelle føresetnader'!$B$13),$C102,0)</f>
        <v>0</v>
      </c>
      <c r="T106" s="28">
        <f>IF(AND(T105&gt;=$C103,T105&lt;='Generelle føresetnader'!$B$13),$C102,0)</f>
        <v>0</v>
      </c>
      <c r="U106" s="28">
        <f>IF(AND(U105&gt;=$C103,U105&lt;='Generelle føresetnader'!$B$13),$C102,0)</f>
        <v>0</v>
      </c>
      <c r="V106" s="28">
        <f>IF(AND(V105&gt;=$C103,V105&lt;='Generelle føresetnader'!$B$13),$C102,0)</f>
        <v>0</v>
      </c>
      <c r="W106" s="28">
        <f>IF(AND(W105&gt;=$C103,W105&lt;='Generelle føresetnader'!$B$13),$C102,0)</f>
        <v>0</v>
      </c>
      <c r="X106" s="28">
        <f>IF(AND(X105&gt;=$C103,X105&lt;='Generelle føresetnader'!$B$13),$C102,0)</f>
        <v>0</v>
      </c>
      <c r="Y106" s="28">
        <f>IF(AND(Y105&gt;=$C103,Y105&lt;='Generelle føresetnader'!$B$13),$C102,0)</f>
        <v>0</v>
      </c>
      <c r="Z106" s="28">
        <f>IF(AND(Z105&gt;=$C103,Z105&lt;='Generelle føresetnader'!$B$13),$C102,0)</f>
        <v>0</v>
      </c>
      <c r="AA106" s="28">
        <f>IF(AND(AA105&gt;=$C103,AA105&lt;='Generelle føresetnader'!$B$13),$C102,0)</f>
        <v>0</v>
      </c>
      <c r="AB106" s="28">
        <f>IF(AND(AB105&gt;=$C103,AB105&lt;='Generelle føresetnader'!$B$13),$C102,0)</f>
        <v>0</v>
      </c>
      <c r="AC106" s="28">
        <f>IF(AND(AC105&gt;=$C103,AC105&lt;='Generelle føresetnader'!$B$13),$C102,0)</f>
        <v>0</v>
      </c>
      <c r="AD106" s="28">
        <f>IF(AND(AD105&gt;=$C103,AD105&lt;='Generelle føresetnader'!$B$13),$C102,0)</f>
        <v>0</v>
      </c>
      <c r="AE106" s="28">
        <f>IF(AND(AE105&gt;=$C103,AE105&lt;='Generelle føresetnader'!$B$13),$C102,0)</f>
        <v>0</v>
      </c>
      <c r="AF106" s="28">
        <f>IF(AND(AF105&gt;=$C103,AF105&lt;='Generelle føresetnader'!$B$13),$C102,0)</f>
        <v>0</v>
      </c>
      <c r="AG106" s="28">
        <f>IF(AND(AG105&gt;=$C103,AG105&lt;='Generelle føresetnader'!$B$13),$C102,0)</f>
        <v>0</v>
      </c>
      <c r="AH106" s="28">
        <f>IF(AND(AH105&gt;=$C103,AH105&lt;='Generelle føresetnader'!$B$13),$C102,0)</f>
        <v>0</v>
      </c>
      <c r="AI106" s="28">
        <f>IF(AND(AI105&gt;=$C103,AI105&lt;='Generelle føresetnader'!$B$13),$C102,0)</f>
        <v>0</v>
      </c>
      <c r="AJ106" s="28">
        <f>IF(AND(AJ105&gt;=$C103,AJ105&lt;='Generelle føresetnader'!$B$13),$C102,0)</f>
        <v>0</v>
      </c>
      <c r="AK106" s="28">
        <f>IF(AND(AK105&gt;=$C103,AK105&lt;='Generelle føresetnader'!$B$13),$C102,0)</f>
        <v>0</v>
      </c>
      <c r="AL106" s="28">
        <f>IF(AND(AL105&gt;=$C103,AL105&lt;='Generelle føresetnader'!$B$13),$C102,0)</f>
        <v>0</v>
      </c>
      <c r="AM106" s="28">
        <f>IF(AND(AM105&gt;=$C103,AM105&lt;='Generelle føresetnader'!$B$13),$C102,0)</f>
        <v>0</v>
      </c>
      <c r="AN106" s="28">
        <f>IF(AND(AN105&gt;=$C103,AN105&lt;='Generelle føresetnader'!$B$13),$C102,0)</f>
        <v>0</v>
      </c>
      <c r="AO106" s="28">
        <f>IF(AND(AO105&gt;=$C103,AO105&lt;='Generelle føresetnader'!$B$13),$C102,0)</f>
        <v>0</v>
      </c>
      <c r="AP106" s="28">
        <f>IF(AND(AP105&gt;=$C103,AP105&lt;='Generelle føresetnader'!$B$13),$C102,0)</f>
        <v>0</v>
      </c>
      <c r="AQ106" s="28">
        <f>IF(AND(AQ105&gt;=$C103,AQ105&lt;='Generelle føresetnader'!$B$13),$C102,0)</f>
        <v>0</v>
      </c>
      <c r="AS106" s="18"/>
      <c r="AT106" s="18"/>
    </row>
    <row r="107" spans="1:46" ht="20.5" customHeight="1" x14ac:dyDescent="0.35">
      <c r="A107" s="18"/>
      <c r="B107" s="18"/>
      <c r="C107" s="2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30"/>
      <c r="AS107" s="18"/>
    </row>
    <row r="108" spans="1:46" ht="20.5" customHeight="1" x14ac:dyDescent="0.5">
      <c r="A108" s="14" t="s">
        <v>187</v>
      </c>
      <c r="B108" s="18"/>
      <c r="C108" s="29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30"/>
      <c r="AS108" s="18"/>
    </row>
    <row r="109" spans="1:46" ht="20.5" customHeight="1" x14ac:dyDescent="0.35">
      <c r="A109" s="18" t="s">
        <v>188</v>
      </c>
      <c r="B109" s="19" t="s">
        <v>128</v>
      </c>
      <c r="C109" s="20" t="s">
        <v>148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6" ht="20.5" customHeight="1" x14ac:dyDescent="0.35">
      <c r="A110" s="21" t="s">
        <v>189</v>
      </c>
      <c r="B110" s="3" t="s">
        <v>150</v>
      </c>
      <c r="C110" s="2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6" ht="20.5" customHeight="1" x14ac:dyDescent="0.35">
      <c r="A111" s="21" t="s">
        <v>177</v>
      </c>
      <c r="B111" s="3" t="s">
        <v>152</v>
      </c>
      <c r="C111" s="22"/>
    </row>
    <row r="112" spans="1:46" ht="20.5" customHeight="1" x14ac:dyDescent="0.35">
      <c r="B112" s="3"/>
    </row>
    <row r="113" spans="1:46" ht="20.5" customHeight="1" x14ac:dyDescent="0.35">
      <c r="A113" s="19"/>
      <c r="B113" s="19"/>
      <c r="C113" s="20">
        <f>'Generelle føresetnader'!$B$7</f>
        <v>2026</v>
      </c>
      <c r="D113" s="25">
        <f t="shared" ref="D113:AQ113" si="319">C113+1</f>
        <v>2027</v>
      </c>
      <c r="E113" s="25">
        <f t="shared" si="319"/>
        <v>2028</v>
      </c>
      <c r="F113" s="25">
        <f t="shared" si="319"/>
        <v>2029</v>
      </c>
      <c r="G113" s="25">
        <f t="shared" si="319"/>
        <v>2030</v>
      </c>
      <c r="H113" s="25">
        <f t="shared" si="319"/>
        <v>2031</v>
      </c>
      <c r="I113" s="25">
        <f t="shared" si="319"/>
        <v>2032</v>
      </c>
      <c r="J113" s="25">
        <f t="shared" si="319"/>
        <v>2033</v>
      </c>
      <c r="K113" s="25">
        <f t="shared" si="319"/>
        <v>2034</v>
      </c>
      <c r="L113" s="25">
        <f t="shared" si="319"/>
        <v>2035</v>
      </c>
      <c r="M113" s="25">
        <f t="shared" si="319"/>
        <v>2036</v>
      </c>
      <c r="N113" s="25">
        <f t="shared" si="319"/>
        <v>2037</v>
      </c>
      <c r="O113" s="25">
        <f t="shared" si="319"/>
        <v>2038</v>
      </c>
      <c r="P113" s="25">
        <f t="shared" si="319"/>
        <v>2039</v>
      </c>
      <c r="Q113" s="25">
        <f t="shared" si="319"/>
        <v>2040</v>
      </c>
      <c r="R113" s="25">
        <f t="shared" si="319"/>
        <v>2041</v>
      </c>
      <c r="S113" s="25">
        <f t="shared" si="319"/>
        <v>2042</v>
      </c>
      <c r="T113" s="25">
        <f t="shared" si="319"/>
        <v>2043</v>
      </c>
      <c r="U113" s="25">
        <f t="shared" si="319"/>
        <v>2044</v>
      </c>
      <c r="V113" s="25">
        <f t="shared" si="319"/>
        <v>2045</v>
      </c>
      <c r="W113" s="25">
        <f t="shared" si="319"/>
        <v>2046</v>
      </c>
      <c r="X113" s="25">
        <f t="shared" si="319"/>
        <v>2047</v>
      </c>
      <c r="Y113" s="25">
        <f t="shared" si="319"/>
        <v>2048</v>
      </c>
      <c r="Z113" s="25">
        <f t="shared" si="319"/>
        <v>2049</v>
      </c>
      <c r="AA113" s="25">
        <f t="shared" si="319"/>
        <v>2050</v>
      </c>
      <c r="AB113" s="25">
        <f t="shared" si="319"/>
        <v>2051</v>
      </c>
      <c r="AC113" s="25">
        <f t="shared" si="319"/>
        <v>2052</v>
      </c>
      <c r="AD113" s="25">
        <f t="shared" si="319"/>
        <v>2053</v>
      </c>
      <c r="AE113" s="25">
        <f t="shared" si="319"/>
        <v>2054</v>
      </c>
      <c r="AF113" s="25">
        <f t="shared" si="319"/>
        <v>2055</v>
      </c>
      <c r="AG113" s="25">
        <f t="shared" si="319"/>
        <v>2056</v>
      </c>
      <c r="AH113" s="25">
        <f t="shared" si="319"/>
        <v>2057</v>
      </c>
      <c r="AI113" s="25">
        <f t="shared" si="319"/>
        <v>2058</v>
      </c>
      <c r="AJ113" s="25">
        <f t="shared" si="319"/>
        <v>2059</v>
      </c>
      <c r="AK113" s="25">
        <f t="shared" si="319"/>
        <v>2060</v>
      </c>
      <c r="AL113" s="25">
        <f t="shared" si="319"/>
        <v>2061</v>
      </c>
      <c r="AM113" s="25">
        <f t="shared" si="319"/>
        <v>2062</v>
      </c>
      <c r="AN113" s="25">
        <f t="shared" si="319"/>
        <v>2063</v>
      </c>
      <c r="AO113" s="25">
        <f t="shared" si="319"/>
        <v>2064</v>
      </c>
      <c r="AP113" s="25">
        <f t="shared" si="319"/>
        <v>2065</v>
      </c>
      <c r="AQ113" s="25">
        <f t="shared" si="319"/>
        <v>2066</v>
      </c>
      <c r="AS113" s="18"/>
      <c r="AT113" s="18"/>
    </row>
    <row r="114" spans="1:46" s="33" customFormat="1" ht="20.5" customHeight="1" x14ac:dyDescent="0.35">
      <c r="A114" s="3" t="s">
        <v>153</v>
      </c>
      <c r="B114" s="3" t="s">
        <v>154</v>
      </c>
      <c r="C114" s="26">
        <f>IF(AND(C113&gt;=$C111,C113&lt;='Generelle føresetnader'!$B$13),$C110*'Generelle føresetnader'!$B$18*(1+'Generelle føresetnader'!$B$19)^(C113-$C113),0)</f>
        <v>0</v>
      </c>
      <c r="D114" s="28">
        <f>IF(AND(D113&gt;=$C111,D113&lt;='Generelle føresetnader'!$B$13),$C110*'Generelle føresetnader'!$B$18*(1+'Generelle føresetnader'!$B$19)^(D113-$C113),0)</f>
        <v>0</v>
      </c>
      <c r="E114" s="28">
        <f>IF(AND(E113&gt;=$C111,E113&lt;='Generelle føresetnader'!$B$13),$C110*'Generelle føresetnader'!$B$18*(1+'Generelle føresetnader'!$B$19)^(E113-$C113),0)</f>
        <v>0</v>
      </c>
      <c r="F114" s="28">
        <f>IF(AND(F113&gt;=$C111,F113&lt;='Generelle føresetnader'!$B$13),$C110*'Generelle føresetnader'!$B$18*(1+'Generelle føresetnader'!$B$19)^(F113-$C113),0)</f>
        <v>0</v>
      </c>
      <c r="G114" s="28">
        <f>IF(AND(G113&gt;=$C111,G113&lt;='Generelle føresetnader'!$B$13),$C110*'Generelle føresetnader'!$B$18*(1+'Generelle føresetnader'!$B$19)^(G113-$C113),0)</f>
        <v>0</v>
      </c>
      <c r="H114" s="28">
        <f>IF(AND(H113&gt;=$C111,H113&lt;='Generelle føresetnader'!$B$13),$C110*'Generelle føresetnader'!$B$18*(1+'Generelle føresetnader'!$B$19)^(H113-$C113),0)</f>
        <v>0</v>
      </c>
      <c r="I114" s="28">
        <f>IF(AND(I113&gt;=$C111,I113&lt;='Generelle føresetnader'!$B$13),$C110*'Generelle føresetnader'!$B$18*(1+'Generelle føresetnader'!$B$19)^(I113-$C113),0)</f>
        <v>0</v>
      </c>
      <c r="J114" s="28">
        <f>IF(AND(J113&gt;=$C111,J113&lt;='Generelle føresetnader'!$B$13),$C110*'Generelle føresetnader'!$B$18*(1+'Generelle føresetnader'!$B$19)^(J113-$C113),0)</f>
        <v>0</v>
      </c>
      <c r="K114" s="28">
        <f>IF(AND(K113&gt;=$C111,K113&lt;='Generelle føresetnader'!$B$13),$C110*'Generelle føresetnader'!$B$18*(1+'Generelle føresetnader'!$B$19)^(K113-$C113),0)</f>
        <v>0</v>
      </c>
      <c r="L114" s="28">
        <f>IF(AND(L113&gt;=$C111,L113&lt;='Generelle føresetnader'!$B$13),$C110*'Generelle føresetnader'!$B$18*(1+'Generelle føresetnader'!$B$19)^(L113-$C113),0)</f>
        <v>0</v>
      </c>
      <c r="M114" s="28">
        <f>IF(AND(M113&gt;=$C111,M113&lt;='Generelle føresetnader'!$B$13),$C110*'Generelle føresetnader'!$B$18*(1+'Generelle føresetnader'!$B$19)^(M113-$C113),0)</f>
        <v>0</v>
      </c>
      <c r="N114" s="28">
        <f>IF(AND(N113&gt;=$C111,N113&lt;='Generelle føresetnader'!$B$13),$C110*'Generelle føresetnader'!$B$18*(1+'Generelle føresetnader'!$B$19)^(N113-$C113),0)</f>
        <v>0</v>
      </c>
      <c r="O114" s="28">
        <f>IF(AND(O113&gt;=$C111,O113&lt;='Generelle føresetnader'!$B$13),$C110*'Generelle føresetnader'!$B$18*(1+'Generelle føresetnader'!$B$19)^(O113-$C113),0)</f>
        <v>0</v>
      </c>
      <c r="P114" s="28">
        <f>IF(AND(P113&gt;=$C111,P113&lt;='Generelle føresetnader'!$B$13),$C110*'Generelle føresetnader'!$B$18*(1+'Generelle føresetnader'!$B$19)^(P113-$C113),0)</f>
        <v>0</v>
      </c>
      <c r="Q114" s="28">
        <f>IF(AND(Q113&gt;=$C111,Q113&lt;='Generelle føresetnader'!$B$13),$C110*'Generelle føresetnader'!$B$18*(1+'Generelle føresetnader'!$B$19)^(Q113-$C113),0)</f>
        <v>0</v>
      </c>
      <c r="R114" s="28">
        <f>IF(AND(R113&gt;=$C111,R113&lt;='Generelle føresetnader'!$B$13),$C110*'Generelle føresetnader'!$B$18*(1+'Generelle føresetnader'!$B$19)^(R113-$C113),0)</f>
        <v>0</v>
      </c>
      <c r="S114" s="28">
        <f>IF(AND(S113&gt;=$C111,S113&lt;='Generelle føresetnader'!$B$13),$C110*'Generelle føresetnader'!$B$18*(1+'Generelle føresetnader'!$B$19)^(S113-$C113),0)</f>
        <v>0</v>
      </c>
      <c r="T114" s="28">
        <f>IF(AND(T113&gt;=$C111,T113&lt;='Generelle føresetnader'!$B$13),$C110*'Generelle føresetnader'!$B$18*(1+'Generelle føresetnader'!$B$19)^(T113-$C113),0)</f>
        <v>0</v>
      </c>
      <c r="U114" s="28">
        <f>IF(AND(U113&gt;=$C111,U113&lt;='Generelle føresetnader'!$B$13),$C110*'Generelle føresetnader'!$B$18*(1+'Generelle føresetnader'!$B$19)^(U113-$C113),0)</f>
        <v>0</v>
      </c>
      <c r="V114" s="28">
        <f>IF(AND(V113&gt;=$C111,V113&lt;='Generelle føresetnader'!$B$13),$C110*'Generelle føresetnader'!$B$18*(1+'Generelle føresetnader'!$B$19)^(V113-$C113),0)</f>
        <v>0</v>
      </c>
      <c r="W114" s="28">
        <f>IF(AND(W113&gt;=$C111,W113&lt;='Generelle føresetnader'!$B$13),$C110*'Generelle føresetnader'!$B$18*(1+'Generelle føresetnader'!$B$19)^(W113-$C113),0)</f>
        <v>0</v>
      </c>
      <c r="X114" s="28">
        <f>IF(AND(X113&gt;=$C111,X113&lt;='Generelle føresetnader'!$B$13),$C110*'Generelle føresetnader'!$B$18*(1+'Generelle føresetnader'!$B$19)^(X113-$C113),0)</f>
        <v>0</v>
      </c>
      <c r="Y114" s="28">
        <f>IF(AND(Y113&gt;=$C111,Y113&lt;='Generelle føresetnader'!$B$13),$C110*'Generelle føresetnader'!$B$18*(1+'Generelle føresetnader'!$B$19)^(Y113-$C113),0)</f>
        <v>0</v>
      </c>
      <c r="Z114" s="28">
        <f>IF(AND(Z113&gt;=$C111,Z113&lt;='Generelle føresetnader'!$B$13),$C110*'Generelle føresetnader'!$B$18*(1+'Generelle føresetnader'!$B$19)^(Z113-$C113),0)</f>
        <v>0</v>
      </c>
      <c r="AA114" s="28">
        <f>IF(AND(AA113&gt;=$C111,AA113&lt;='Generelle føresetnader'!$B$13),$C110*'Generelle føresetnader'!$B$18*(1+'Generelle føresetnader'!$B$19)^(AA113-$C113),0)</f>
        <v>0</v>
      </c>
      <c r="AB114" s="28">
        <f>IF(AND(AB113&gt;=$C111,AB113&lt;='Generelle føresetnader'!$B$13),$C110*'Generelle føresetnader'!$B$18*(1+'Generelle føresetnader'!$B$19)^(AB113-$C113),0)</f>
        <v>0</v>
      </c>
      <c r="AC114" s="28">
        <f>IF(AND(AC113&gt;=$C111,AC113&lt;='Generelle føresetnader'!$B$13),$C110*'Generelle føresetnader'!$B$18*(1+'Generelle føresetnader'!$B$19)^(AC113-$C113),0)</f>
        <v>0</v>
      </c>
      <c r="AD114" s="28">
        <f>IF(AND(AD113&gt;=$C111,AD113&lt;='Generelle føresetnader'!$B$13),$C110*'Generelle føresetnader'!$B$18*(1+'Generelle føresetnader'!$B$19)^(AD113-$C113),0)</f>
        <v>0</v>
      </c>
      <c r="AE114" s="28">
        <f>IF(AND(AE113&gt;=$C111,AE113&lt;='Generelle føresetnader'!$B$13),$C110*'Generelle føresetnader'!$B$18*(1+'Generelle føresetnader'!$B$19)^(AE113-$C113),0)</f>
        <v>0</v>
      </c>
      <c r="AF114" s="28">
        <f>IF(AND(AF113&gt;=$C111,AF113&lt;='Generelle føresetnader'!$B$13),$C110*'Generelle føresetnader'!$B$18*(1+'Generelle føresetnader'!$B$19)^(AF113-$C113),0)</f>
        <v>0</v>
      </c>
      <c r="AG114" s="28">
        <f>IF(AND(AG113&gt;=$C111,AG113&lt;='Generelle føresetnader'!$B$13),$C110*'Generelle føresetnader'!$B$18*(1+'Generelle føresetnader'!$B$19)^(AG113-$C113),0)</f>
        <v>0</v>
      </c>
      <c r="AH114" s="28">
        <f>IF(AND(AH113&gt;=$C111,AH113&lt;='Generelle føresetnader'!$B$13),$C110*'Generelle føresetnader'!$B$18*(1+'Generelle føresetnader'!$B$19)^(AH113-$C113),0)</f>
        <v>0</v>
      </c>
      <c r="AI114" s="28">
        <f>IF(AND(AI113&gt;=$C111,AI113&lt;='Generelle føresetnader'!$B$13),$C110*'Generelle føresetnader'!$B$18*(1+'Generelle føresetnader'!$B$19)^(AI113-$C113),0)</f>
        <v>0</v>
      </c>
      <c r="AJ114" s="28">
        <f>IF(AND(AJ113&gt;=$C111,AJ113&lt;='Generelle føresetnader'!$B$13),$C110*'Generelle føresetnader'!$B$18*(1+'Generelle føresetnader'!$B$19)^(AJ113-$C113),0)</f>
        <v>0</v>
      </c>
      <c r="AK114" s="28">
        <f>IF(AND(AK113&gt;=$C111,AK113&lt;='Generelle føresetnader'!$B$13),$C110*'Generelle føresetnader'!$B$18*(1+'Generelle føresetnader'!$B$19)^(AK113-$C113),0)</f>
        <v>0</v>
      </c>
      <c r="AL114" s="28">
        <f>IF(AND(AL113&gt;=$C111,AL113&lt;='Generelle føresetnader'!$B$13),$C110*'Generelle føresetnader'!$B$18*(1+'Generelle føresetnader'!$B$19)^(AL113-$C113),0)</f>
        <v>0</v>
      </c>
      <c r="AM114" s="28">
        <f>IF(AND(AM113&gt;=$C111,AM113&lt;='Generelle føresetnader'!$B$13),$C110*'Generelle føresetnader'!$B$18*(1+'Generelle føresetnader'!$B$19)^(AM113-$C113),0)</f>
        <v>0</v>
      </c>
      <c r="AN114" s="28">
        <f>IF(AND(AN113&gt;=$C111,AN113&lt;='Generelle føresetnader'!$B$13),$C110*'Generelle føresetnader'!$B$18*(1+'Generelle føresetnader'!$B$19)^(AN113-$C113),0)</f>
        <v>0</v>
      </c>
      <c r="AO114" s="28">
        <f>IF(AND(AO113&gt;=$C111,AO113&lt;='Generelle føresetnader'!$B$13),$C110*'Generelle føresetnader'!$B$18*(1+'Generelle føresetnader'!$B$19)^(AO113-$C113),0)</f>
        <v>0</v>
      </c>
      <c r="AP114" s="28">
        <f>IF(AND(AP113&gt;=$C111,AP113&lt;='Generelle føresetnader'!$B$13),$C110*'Generelle føresetnader'!$B$18*(1+'Generelle føresetnader'!$B$19)^(AP113-$C113),0)</f>
        <v>0</v>
      </c>
      <c r="AQ114" s="28">
        <f>IF(AND(AQ113&gt;=$C111,AQ113&lt;='Generelle føresetnader'!$B$13),$C110*'Generelle føresetnader'!$B$18*(1+'Generelle føresetnader'!$B$19)^(AQ113-$C113),0)</f>
        <v>0</v>
      </c>
      <c r="AR114" s="31"/>
      <c r="AS114" s="32"/>
      <c r="AT114" s="32"/>
    </row>
    <row r="115" spans="1:46" ht="20.5" customHeight="1" x14ac:dyDescent="0.35">
      <c r="A115" s="18"/>
      <c r="B115" s="18"/>
      <c r="C115" s="29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30"/>
      <c r="AS115" s="18"/>
    </row>
    <row r="116" spans="1:46" ht="20.5" customHeight="1" x14ac:dyDescent="0.35">
      <c r="A116" s="18" t="s">
        <v>190</v>
      </c>
      <c r="B116" s="19" t="s">
        <v>128</v>
      </c>
      <c r="C116" s="20" t="s">
        <v>148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30"/>
      <c r="AS116" s="18"/>
    </row>
    <row r="117" spans="1:46" ht="20.5" customHeight="1" x14ac:dyDescent="0.35">
      <c r="A117" s="21" t="s">
        <v>182</v>
      </c>
      <c r="B117" s="3" t="s">
        <v>183</v>
      </c>
      <c r="C117" s="22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30"/>
      <c r="AS117" s="18"/>
    </row>
    <row r="118" spans="1:46" ht="20.5" customHeight="1" x14ac:dyDescent="0.35">
      <c r="A118" s="21" t="s">
        <v>184</v>
      </c>
      <c r="B118" s="3" t="s">
        <v>154</v>
      </c>
      <c r="C118" s="2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6" ht="20.5" customHeight="1" x14ac:dyDescent="0.35">
      <c r="A119" s="21" t="s">
        <v>185</v>
      </c>
      <c r="B119" s="3" t="s">
        <v>152</v>
      </c>
      <c r="C119" s="2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6" ht="20.5" customHeight="1" x14ac:dyDescent="0.35">
      <c r="B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6" ht="20.5" customHeight="1" x14ac:dyDescent="0.35">
      <c r="A121" s="19"/>
      <c r="B121" s="19"/>
      <c r="C121" s="20">
        <f>'Generelle føresetnader'!$B$7</f>
        <v>2026</v>
      </c>
      <c r="D121" s="25">
        <f t="shared" ref="D121:AQ121" si="320">C121+1</f>
        <v>2027</v>
      </c>
      <c r="E121" s="25">
        <f t="shared" si="320"/>
        <v>2028</v>
      </c>
      <c r="F121" s="25">
        <f t="shared" si="320"/>
        <v>2029</v>
      </c>
      <c r="G121" s="25">
        <f t="shared" si="320"/>
        <v>2030</v>
      </c>
      <c r="H121" s="25">
        <f t="shared" si="320"/>
        <v>2031</v>
      </c>
      <c r="I121" s="25">
        <f t="shared" si="320"/>
        <v>2032</v>
      </c>
      <c r="J121" s="25">
        <f t="shared" si="320"/>
        <v>2033</v>
      </c>
      <c r="K121" s="25">
        <f t="shared" si="320"/>
        <v>2034</v>
      </c>
      <c r="L121" s="25">
        <f t="shared" si="320"/>
        <v>2035</v>
      </c>
      <c r="M121" s="25">
        <f t="shared" si="320"/>
        <v>2036</v>
      </c>
      <c r="N121" s="25">
        <f t="shared" si="320"/>
        <v>2037</v>
      </c>
      <c r="O121" s="25">
        <f t="shared" si="320"/>
        <v>2038</v>
      </c>
      <c r="P121" s="25">
        <f t="shared" si="320"/>
        <v>2039</v>
      </c>
      <c r="Q121" s="25">
        <f t="shared" si="320"/>
        <v>2040</v>
      </c>
      <c r="R121" s="25">
        <f t="shared" si="320"/>
        <v>2041</v>
      </c>
      <c r="S121" s="25">
        <f t="shared" si="320"/>
        <v>2042</v>
      </c>
      <c r="T121" s="25">
        <f t="shared" si="320"/>
        <v>2043</v>
      </c>
      <c r="U121" s="25">
        <f t="shared" si="320"/>
        <v>2044</v>
      </c>
      <c r="V121" s="25">
        <f t="shared" si="320"/>
        <v>2045</v>
      </c>
      <c r="W121" s="25">
        <f t="shared" si="320"/>
        <v>2046</v>
      </c>
      <c r="X121" s="25">
        <f t="shared" si="320"/>
        <v>2047</v>
      </c>
      <c r="Y121" s="25">
        <f t="shared" si="320"/>
        <v>2048</v>
      </c>
      <c r="Z121" s="25">
        <f t="shared" si="320"/>
        <v>2049</v>
      </c>
      <c r="AA121" s="25">
        <f t="shared" si="320"/>
        <v>2050</v>
      </c>
      <c r="AB121" s="25">
        <f t="shared" si="320"/>
        <v>2051</v>
      </c>
      <c r="AC121" s="25">
        <f t="shared" si="320"/>
        <v>2052</v>
      </c>
      <c r="AD121" s="25">
        <f t="shared" si="320"/>
        <v>2053</v>
      </c>
      <c r="AE121" s="25">
        <f t="shared" si="320"/>
        <v>2054</v>
      </c>
      <c r="AF121" s="25">
        <f t="shared" si="320"/>
        <v>2055</v>
      </c>
      <c r="AG121" s="25">
        <f t="shared" si="320"/>
        <v>2056</v>
      </c>
      <c r="AH121" s="25">
        <f t="shared" si="320"/>
        <v>2057</v>
      </c>
      <c r="AI121" s="25">
        <f t="shared" si="320"/>
        <v>2058</v>
      </c>
      <c r="AJ121" s="25">
        <f t="shared" si="320"/>
        <v>2059</v>
      </c>
      <c r="AK121" s="25">
        <f t="shared" si="320"/>
        <v>2060</v>
      </c>
      <c r="AL121" s="25">
        <f t="shared" si="320"/>
        <v>2061</v>
      </c>
      <c r="AM121" s="25">
        <f t="shared" si="320"/>
        <v>2062</v>
      </c>
      <c r="AN121" s="25">
        <f t="shared" si="320"/>
        <v>2063</v>
      </c>
      <c r="AO121" s="25">
        <f t="shared" si="320"/>
        <v>2064</v>
      </c>
      <c r="AP121" s="25">
        <f t="shared" si="320"/>
        <v>2065</v>
      </c>
      <c r="AQ121" s="25">
        <f t="shared" si="320"/>
        <v>2066</v>
      </c>
    </row>
    <row r="122" spans="1:46" ht="20.5" customHeight="1" x14ac:dyDescent="0.35">
      <c r="A122" s="3" t="s">
        <v>153</v>
      </c>
      <c r="B122" s="3" t="s">
        <v>154</v>
      </c>
      <c r="C122" s="26">
        <f>IF(AND(C121&gt;=$C119,C121&lt;='Generelle føresetnader'!$B$13),$C118,0)</f>
        <v>0</v>
      </c>
      <c r="D122" s="28">
        <f>IF(AND(D121&gt;=$C119,D121&lt;='Generelle føresetnader'!$B$13),$C118,0)</f>
        <v>0</v>
      </c>
      <c r="E122" s="28">
        <f>IF(AND(E121&gt;=$C119,E121&lt;='Generelle føresetnader'!$B$13),$C118,0)</f>
        <v>0</v>
      </c>
      <c r="F122" s="28">
        <f>IF(AND(F121&gt;=$C119,F121&lt;='Generelle føresetnader'!$B$13),$C118,0)</f>
        <v>0</v>
      </c>
      <c r="G122" s="28">
        <f>IF(AND(G121&gt;=$C119,G121&lt;='Generelle føresetnader'!$B$13),$C118,0)</f>
        <v>0</v>
      </c>
      <c r="H122" s="28">
        <f>IF(AND(H121&gt;=$C119,H121&lt;='Generelle føresetnader'!$B$13),$C118,0)</f>
        <v>0</v>
      </c>
      <c r="I122" s="28">
        <f>IF(AND(I121&gt;=$C119,I121&lt;='Generelle føresetnader'!$B$13),$C118,0)</f>
        <v>0</v>
      </c>
      <c r="J122" s="28">
        <f>IF(AND(J121&gt;=$C119,J121&lt;='Generelle føresetnader'!$B$13),$C118,0)</f>
        <v>0</v>
      </c>
      <c r="K122" s="28">
        <f>IF(AND(K121&gt;=$C119,K121&lt;='Generelle føresetnader'!$B$13),$C118,0)</f>
        <v>0</v>
      </c>
      <c r="L122" s="28">
        <f>IF(AND(L121&gt;=$C119,L121&lt;='Generelle føresetnader'!$B$13),$C118,0)</f>
        <v>0</v>
      </c>
      <c r="M122" s="28">
        <f>IF(AND(M121&gt;=$C119,M121&lt;='Generelle føresetnader'!$B$13),$C118,0)</f>
        <v>0</v>
      </c>
      <c r="N122" s="28">
        <f>IF(AND(N121&gt;=$C119,N121&lt;='Generelle føresetnader'!$B$13),$C118,0)</f>
        <v>0</v>
      </c>
      <c r="O122" s="28">
        <f>IF(AND(O121&gt;=$C119,O121&lt;='Generelle føresetnader'!$B$13),$C118,0)</f>
        <v>0</v>
      </c>
      <c r="P122" s="28">
        <f>IF(AND(P121&gt;=$C119,P121&lt;='Generelle føresetnader'!$B$13),$C118,0)</f>
        <v>0</v>
      </c>
      <c r="Q122" s="28">
        <f>IF(AND(Q121&gt;=$C119,Q121&lt;='Generelle føresetnader'!$B$13),$C118,0)</f>
        <v>0</v>
      </c>
      <c r="R122" s="28">
        <f>IF(AND(R121&gt;=$C119,R121&lt;='Generelle føresetnader'!$B$13),$C118,0)</f>
        <v>0</v>
      </c>
      <c r="S122" s="28">
        <f>IF(AND(S121&gt;=$C119,S121&lt;='Generelle føresetnader'!$B$13),$C118,0)</f>
        <v>0</v>
      </c>
      <c r="T122" s="28">
        <f>IF(AND(T121&gt;=$C119,T121&lt;='Generelle føresetnader'!$B$13),$C118,0)</f>
        <v>0</v>
      </c>
      <c r="U122" s="28">
        <f>IF(AND(U121&gt;=$C119,U121&lt;='Generelle føresetnader'!$B$13),$C118,0)</f>
        <v>0</v>
      </c>
      <c r="V122" s="28">
        <f>IF(AND(V121&gt;=$C119,V121&lt;='Generelle føresetnader'!$B$13),$C118,0)</f>
        <v>0</v>
      </c>
      <c r="W122" s="28">
        <f>IF(AND(W121&gt;=$C119,W121&lt;='Generelle føresetnader'!$B$13),$C118,0)</f>
        <v>0</v>
      </c>
      <c r="X122" s="28">
        <f>IF(AND(X121&gt;=$C119,X121&lt;='Generelle føresetnader'!$B$13),$C118,0)</f>
        <v>0</v>
      </c>
      <c r="Y122" s="28">
        <f>IF(AND(Y121&gt;=$C119,Y121&lt;='Generelle føresetnader'!$B$13),$C118,0)</f>
        <v>0</v>
      </c>
      <c r="Z122" s="28">
        <f>IF(AND(Z121&gt;=$C119,Z121&lt;='Generelle føresetnader'!$B$13),$C118,0)</f>
        <v>0</v>
      </c>
      <c r="AA122" s="28">
        <f>IF(AND(AA121&gt;=$C119,AA121&lt;='Generelle føresetnader'!$B$13),$C118,0)</f>
        <v>0</v>
      </c>
      <c r="AB122" s="28">
        <f>IF(AND(AB121&gt;=$C119,AB121&lt;='Generelle føresetnader'!$B$13),$C118,0)</f>
        <v>0</v>
      </c>
      <c r="AC122" s="28">
        <f>IF(AND(AC121&gt;=$C119,AC121&lt;='Generelle føresetnader'!$B$13),$C118,0)</f>
        <v>0</v>
      </c>
      <c r="AD122" s="28">
        <f>IF(AND(AD121&gt;=$C119,AD121&lt;='Generelle føresetnader'!$B$13),$C118,0)</f>
        <v>0</v>
      </c>
      <c r="AE122" s="28">
        <f>IF(AND(AE121&gt;=$C119,AE121&lt;='Generelle føresetnader'!$B$13),$C118,0)</f>
        <v>0</v>
      </c>
      <c r="AF122" s="28">
        <f>IF(AND(AF121&gt;=$C119,AF121&lt;='Generelle føresetnader'!$B$13),$C118,0)</f>
        <v>0</v>
      </c>
      <c r="AG122" s="28">
        <f>IF(AND(AG121&gt;=$C119,AG121&lt;='Generelle føresetnader'!$B$13),$C118,0)</f>
        <v>0</v>
      </c>
      <c r="AH122" s="28">
        <f>IF(AND(AH121&gt;=$C119,AH121&lt;='Generelle føresetnader'!$B$13),$C118,0)</f>
        <v>0</v>
      </c>
      <c r="AI122" s="28">
        <f>IF(AND(AI121&gt;=$C119,AI121&lt;='Generelle føresetnader'!$B$13),$C118,0)</f>
        <v>0</v>
      </c>
      <c r="AJ122" s="28">
        <f>IF(AND(AJ121&gt;=$C119,AJ121&lt;='Generelle føresetnader'!$B$13),$C118,0)</f>
        <v>0</v>
      </c>
      <c r="AK122" s="28">
        <f>IF(AND(AK121&gt;=$C119,AK121&lt;='Generelle føresetnader'!$B$13),$C118,0)</f>
        <v>0</v>
      </c>
      <c r="AL122" s="28">
        <f>IF(AND(AL121&gt;=$C119,AL121&lt;='Generelle føresetnader'!$B$13),$C118,0)</f>
        <v>0</v>
      </c>
      <c r="AM122" s="28">
        <f>IF(AND(AM121&gt;=$C119,AM121&lt;='Generelle føresetnader'!$B$13),$C118,0)</f>
        <v>0</v>
      </c>
      <c r="AN122" s="28">
        <f>IF(AND(AN121&gt;=$C119,AN121&lt;='Generelle føresetnader'!$B$13),$C118,0)</f>
        <v>0</v>
      </c>
      <c r="AO122" s="28">
        <f>IF(AND(AO121&gt;=$C119,AO121&lt;='Generelle føresetnader'!$B$13),$C118,0)</f>
        <v>0</v>
      </c>
      <c r="AP122" s="28">
        <f>IF(AND(AP121&gt;=$C119,AP121&lt;='Generelle føresetnader'!$B$13),$C118,0)</f>
        <v>0</v>
      </c>
      <c r="AQ122" s="28">
        <f>IF(AND(AQ121&gt;=$C119,AQ121&lt;='Generelle føresetnader'!$B$13),$C118,0)</f>
        <v>0</v>
      </c>
      <c r="AS122" s="34"/>
      <c r="AT122" s="34"/>
    </row>
    <row r="123" spans="1:46" ht="20.5" customHeight="1" x14ac:dyDescent="0.35">
      <c r="A123" s="3"/>
      <c r="B123" s="3"/>
      <c r="C123" s="35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R123" s="36"/>
      <c r="AS123" s="34"/>
    </row>
    <row r="124" spans="1:46" ht="20.5" customHeight="1" x14ac:dyDescent="0.35">
      <c r="A124" s="18" t="s">
        <v>191</v>
      </c>
      <c r="B124" s="19" t="s">
        <v>128</v>
      </c>
      <c r="C124" s="20" t="s">
        <v>148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30"/>
      <c r="AS124" s="18"/>
    </row>
    <row r="125" spans="1:46" ht="20.5" customHeight="1" x14ac:dyDescent="0.35">
      <c r="A125" s="21" t="s">
        <v>182</v>
      </c>
      <c r="B125" s="3" t="s">
        <v>183</v>
      </c>
      <c r="C125" s="22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30"/>
      <c r="AS125" s="18"/>
    </row>
    <row r="126" spans="1:46" ht="20.5" customHeight="1" x14ac:dyDescent="0.35">
      <c r="A126" s="21" t="s">
        <v>184</v>
      </c>
      <c r="B126" s="3" t="s">
        <v>154</v>
      </c>
      <c r="C126" s="2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6" ht="20.5" customHeight="1" x14ac:dyDescent="0.35">
      <c r="A127" s="21" t="s">
        <v>185</v>
      </c>
      <c r="B127" s="3" t="s">
        <v>152</v>
      </c>
      <c r="C127" s="2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6" ht="20.5" customHeight="1" x14ac:dyDescent="0.35">
      <c r="B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3" ht="20.5" customHeight="1" x14ac:dyDescent="0.35">
      <c r="A129" s="19"/>
      <c r="B129" s="19"/>
      <c r="C129" s="20">
        <f>'Generelle føresetnader'!$B$7</f>
        <v>2026</v>
      </c>
      <c r="D129" s="25">
        <f t="shared" ref="D129:AQ129" si="321">C129+1</f>
        <v>2027</v>
      </c>
      <c r="E129" s="25">
        <f t="shared" si="321"/>
        <v>2028</v>
      </c>
      <c r="F129" s="25">
        <f t="shared" si="321"/>
        <v>2029</v>
      </c>
      <c r="G129" s="25">
        <f t="shared" si="321"/>
        <v>2030</v>
      </c>
      <c r="H129" s="25">
        <f t="shared" si="321"/>
        <v>2031</v>
      </c>
      <c r="I129" s="25">
        <f t="shared" si="321"/>
        <v>2032</v>
      </c>
      <c r="J129" s="25">
        <f t="shared" si="321"/>
        <v>2033</v>
      </c>
      <c r="K129" s="25">
        <f t="shared" si="321"/>
        <v>2034</v>
      </c>
      <c r="L129" s="25">
        <f t="shared" si="321"/>
        <v>2035</v>
      </c>
      <c r="M129" s="25">
        <f t="shared" si="321"/>
        <v>2036</v>
      </c>
      <c r="N129" s="25">
        <f t="shared" si="321"/>
        <v>2037</v>
      </c>
      <c r="O129" s="25">
        <f t="shared" si="321"/>
        <v>2038</v>
      </c>
      <c r="P129" s="25">
        <f t="shared" si="321"/>
        <v>2039</v>
      </c>
      <c r="Q129" s="25">
        <f t="shared" si="321"/>
        <v>2040</v>
      </c>
      <c r="R129" s="25">
        <f t="shared" si="321"/>
        <v>2041</v>
      </c>
      <c r="S129" s="25">
        <f t="shared" si="321"/>
        <v>2042</v>
      </c>
      <c r="T129" s="25">
        <f t="shared" si="321"/>
        <v>2043</v>
      </c>
      <c r="U129" s="25">
        <f t="shared" si="321"/>
        <v>2044</v>
      </c>
      <c r="V129" s="25">
        <f t="shared" si="321"/>
        <v>2045</v>
      </c>
      <c r="W129" s="25">
        <f t="shared" si="321"/>
        <v>2046</v>
      </c>
      <c r="X129" s="25">
        <f t="shared" si="321"/>
        <v>2047</v>
      </c>
      <c r="Y129" s="25">
        <f t="shared" si="321"/>
        <v>2048</v>
      </c>
      <c r="Z129" s="25">
        <f t="shared" si="321"/>
        <v>2049</v>
      </c>
      <c r="AA129" s="25">
        <f t="shared" si="321"/>
        <v>2050</v>
      </c>
      <c r="AB129" s="25">
        <f t="shared" si="321"/>
        <v>2051</v>
      </c>
      <c r="AC129" s="25">
        <f t="shared" si="321"/>
        <v>2052</v>
      </c>
      <c r="AD129" s="25">
        <f t="shared" si="321"/>
        <v>2053</v>
      </c>
      <c r="AE129" s="25">
        <f t="shared" si="321"/>
        <v>2054</v>
      </c>
      <c r="AF129" s="25">
        <f t="shared" si="321"/>
        <v>2055</v>
      </c>
      <c r="AG129" s="25">
        <f t="shared" si="321"/>
        <v>2056</v>
      </c>
      <c r="AH129" s="25">
        <f t="shared" si="321"/>
        <v>2057</v>
      </c>
      <c r="AI129" s="25">
        <f t="shared" si="321"/>
        <v>2058</v>
      </c>
      <c r="AJ129" s="25">
        <f t="shared" si="321"/>
        <v>2059</v>
      </c>
      <c r="AK129" s="25">
        <f t="shared" si="321"/>
        <v>2060</v>
      </c>
      <c r="AL129" s="25">
        <f t="shared" si="321"/>
        <v>2061</v>
      </c>
      <c r="AM129" s="25">
        <f t="shared" si="321"/>
        <v>2062</v>
      </c>
      <c r="AN129" s="25">
        <f t="shared" si="321"/>
        <v>2063</v>
      </c>
      <c r="AO129" s="25">
        <f t="shared" si="321"/>
        <v>2064</v>
      </c>
      <c r="AP129" s="25">
        <f t="shared" si="321"/>
        <v>2065</v>
      </c>
      <c r="AQ129" s="25">
        <f t="shared" si="321"/>
        <v>2066</v>
      </c>
    </row>
    <row r="130" spans="1:43" ht="20.5" customHeight="1" x14ac:dyDescent="0.35">
      <c r="A130" s="3" t="s">
        <v>153</v>
      </c>
      <c r="B130" s="3" t="s">
        <v>154</v>
      </c>
      <c r="C130" s="26">
        <f>IF(AND(C129&gt;=$C127,C129&lt;='Generelle føresetnader'!$B$13),$C126,0)</f>
        <v>0</v>
      </c>
      <c r="D130" s="28">
        <f>IF(AND(D129&gt;=$C127,D129&lt;='Generelle føresetnader'!$B$13),$C126,0)</f>
        <v>0</v>
      </c>
      <c r="E130" s="28">
        <f>IF(AND(E129&gt;=$C127,E129&lt;='Generelle føresetnader'!$B$13),$C126,0)</f>
        <v>0</v>
      </c>
      <c r="F130" s="28">
        <f>IF(AND(F129&gt;=$C127,F129&lt;='Generelle føresetnader'!$B$13),$C126,0)</f>
        <v>0</v>
      </c>
      <c r="G130" s="28">
        <f>IF(AND(G129&gt;=$C127,G129&lt;='Generelle føresetnader'!$B$13),$C126,0)</f>
        <v>0</v>
      </c>
      <c r="H130" s="28">
        <f>IF(AND(H129&gt;=$C127,H129&lt;='Generelle føresetnader'!$B$13),$C126,0)</f>
        <v>0</v>
      </c>
      <c r="I130" s="28">
        <f>IF(AND(I129&gt;=$C127,I129&lt;='Generelle føresetnader'!$B$13),$C126,0)</f>
        <v>0</v>
      </c>
      <c r="J130" s="28">
        <f>IF(AND(J129&gt;=$C127,J129&lt;='Generelle føresetnader'!$B$13),$C126,0)</f>
        <v>0</v>
      </c>
      <c r="K130" s="28">
        <f>IF(AND(K129&gt;=$C127,K129&lt;='Generelle føresetnader'!$B$13),$C126,0)</f>
        <v>0</v>
      </c>
      <c r="L130" s="28">
        <f>IF(AND(L129&gt;=$C127,L129&lt;='Generelle føresetnader'!$B$13),$C126,0)</f>
        <v>0</v>
      </c>
      <c r="M130" s="28">
        <f>IF(AND(M129&gt;=$C127,M129&lt;='Generelle føresetnader'!$B$13),$C126,0)</f>
        <v>0</v>
      </c>
      <c r="N130" s="28">
        <f>IF(AND(N129&gt;=$C127,N129&lt;='Generelle føresetnader'!$B$13),$C126,0)</f>
        <v>0</v>
      </c>
      <c r="O130" s="28">
        <f>IF(AND(O129&gt;=$C127,O129&lt;='Generelle føresetnader'!$B$13),$C126,0)</f>
        <v>0</v>
      </c>
      <c r="P130" s="28">
        <f>IF(AND(P129&gt;=$C127,P129&lt;='Generelle føresetnader'!$B$13),$C126,0)</f>
        <v>0</v>
      </c>
      <c r="Q130" s="28">
        <f>IF(AND(Q129&gt;=$C127,Q129&lt;='Generelle føresetnader'!$B$13),$C126,0)</f>
        <v>0</v>
      </c>
      <c r="R130" s="28">
        <f>IF(AND(R129&gt;=$C127,R129&lt;='Generelle føresetnader'!$B$13),$C126,0)</f>
        <v>0</v>
      </c>
      <c r="S130" s="28">
        <f>IF(AND(S129&gt;=$C127,S129&lt;='Generelle føresetnader'!$B$13),$C126,0)</f>
        <v>0</v>
      </c>
      <c r="T130" s="28">
        <f>IF(AND(T129&gt;=$C127,T129&lt;='Generelle føresetnader'!$B$13),$C126,0)</f>
        <v>0</v>
      </c>
      <c r="U130" s="28">
        <f>IF(AND(U129&gt;=$C127,U129&lt;='Generelle føresetnader'!$B$13),$C126,0)</f>
        <v>0</v>
      </c>
      <c r="V130" s="28">
        <f>IF(AND(V129&gt;=$C127,V129&lt;='Generelle føresetnader'!$B$13),$C126,0)</f>
        <v>0</v>
      </c>
      <c r="W130" s="28">
        <f>IF(AND(W129&gt;=$C127,W129&lt;='Generelle føresetnader'!$B$13),$C126,0)</f>
        <v>0</v>
      </c>
      <c r="X130" s="28">
        <f>IF(AND(X129&gt;=$C127,X129&lt;='Generelle føresetnader'!$B$13),$C126,0)</f>
        <v>0</v>
      </c>
      <c r="Y130" s="28">
        <f>IF(AND(Y129&gt;=$C127,Y129&lt;='Generelle føresetnader'!$B$13),$C126,0)</f>
        <v>0</v>
      </c>
      <c r="Z130" s="28">
        <f>IF(AND(Z129&gt;=$C127,Z129&lt;='Generelle føresetnader'!$B$13),$C126,0)</f>
        <v>0</v>
      </c>
      <c r="AA130" s="28">
        <f>IF(AND(AA129&gt;=$C127,AA129&lt;='Generelle føresetnader'!$B$13),$C126,0)</f>
        <v>0</v>
      </c>
      <c r="AB130" s="28">
        <f>IF(AND(AB129&gt;=$C127,AB129&lt;='Generelle føresetnader'!$B$13),$C126,0)</f>
        <v>0</v>
      </c>
      <c r="AC130" s="28">
        <f>IF(AND(AC129&gt;=$C127,AC129&lt;='Generelle føresetnader'!$B$13),$C126,0)</f>
        <v>0</v>
      </c>
      <c r="AD130" s="28">
        <f>IF(AND(AD129&gt;=$C127,AD129&lt;='Generelle føresetnader'!$B$13),$C126,0)</f>
        <v>0</v>
      </c>
      <c r="AE130" s="28">
        <f>IF(AND(AE129&gt;=$C127,AE129&lt;='Generelle føresetnader'!$B$13),$C126,0)</f>
        <v>0</v>
      </c>
      <c r="AF130" s="28">
        <f>IF(AND(AF129&gt;=$C127,AF129&lt;='Generelle føresetnader'!$B$13),$C126,0)</f>
        <v>0</v>
      </c>
      <c r="AG130" s="28">
        <f>IF(AND(AG129&gt;=$C127,AG129&lt;='Generelle føresetnader'!$B$13),$C126,0)</f>
        <v>0</v>
      </c>
      <c r="AH130" s="28">
        <f>IF(AND(AH129&gt;=$C127,AH129&lt;='Generelle føresetnader'!$B$13),$C126,0)</f>
        <v>0</v>
      </c>
      <c r="AI130" s="28">
        <f>IF(AND(AI129&gt;=$C127,AI129&lt;='Generelle føresetnader'!$B$13),$C126,0)</f>
        <v>0</v>
      </c>
      <c r="AJ130" s="28">
        <f>IF(AND(AJ129&gt;=$C127,AJ129&lt;='Generelle føresetnader'!$B$13),$C126,0)</f>
        <v>0</v>
      </c>
      <c r="AK130" s="28">
        <f>IF(AND(AK129&gt;=$C127,AK129&lt;='Generelle føresetnader'!$B$13),$C126,0)</f>
        <v>0</v>
      </c>
      <c r="AL130" s="28">
        <f>IF(AND(AL129&gt;=$C127,AL129&lt;='Generelle føresetnader'!$B$13),$C126,0)</f>
        <v>0</v>
      </c>
      <c r="AM130" s="28">
        <f>IF(AND(AM129&gt;=$C127,AM129&lt;='Generelle føresetnader'!$B$13),$C126,0)</f>
        <v>0</v>
      </c>
      <c r="AN130" s="28">
        <f>IF(AND(AN129&gt;=$C127,AN129&lt;='Generelle føresetnader'!$B$13),$C126,0)</f>
        <v>0</v>
      </c>
      <c r="AO130" s="28">
        <f>IF(AND(AO129&gt;=$C127,AO129&lt;='Generelle føresetnader'!$B$13),$C126,0)</f>
        <v>0</v>
      </c>
      <c r="AP130" s="28">
        <f>IF(AND(AP129&gt;=$C127,AP129&lt;='Generelle føresetnader'!$B$13),$C126,0)</f>
        <v>0</v>
      </c>
      <c r="AQ130" s="28">
        <f>IF(AND(AQ129&gt;=$C127,AQ129&lt;='Generelle føresetnader'!$B$13),$C126,0)</f>
        <v>0</v>
      </c>
    </row>
    <row r="131" spans="1:43" ht="20.5" customHeight="1" thickBot="1" x14ac:dyDescent="0.4"/>
    <row r="132" spans="1:43" ht="20.5" customHeight="1" x14ac:dyDescent="0.35">
      <c r="A132" s="106"/>
      <c r="B132" s="37"/>
      <c r="C132" s="38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9"/>
    </row>
    <row r="133" spans="1:43" ht="20.5" customHeight="1" x14ac:dyDescent="0.5">
      <c r="A133" s="40" t="s">
        <v>192</v>
      </c>
      <c r="B133" s="41"/>
      <c r="C133" s="42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3"/>
    </row>
    <row r="134" spans="1:43" ht="20.5" customHeight="1" x14ac:dyDescent="0.35">
      <c r="A134" s="44" t="s">
        <v>193</v>
      </c>
      <c r="B134" s="45" t="s">
        <v>194</v>
      </c>
      <c r="C134" s="46">
        <f>'Generelle føresetnader'!B7</f>
        <v>2026</v>
      </c>
      <c r="D134" s="47">
        <f t="shared" ref="D134:AQ134" si="322">C134+1</f>
        <v>2027</v>
      </c>
      <c r="E134" s="47">
        <f t="shared" si="322"/>
        <v>2028</v>
      </c>
      <c r="F134" s="47">
        <f t="shared" si="322"/>
        <v>2029</v>
      </c>
      <c r="G134" s="47">
        <f t="shared" si="322"/>
        <v>2030</v>
      </c>
      <c r="H134" s="47">
        <f t="shared" si="322"/>
        <v>2031</v>
      </c>
      <c r="I134" s="47">
        <f t="shared" si="322"/>
        <v>2032</v>
      </c>
      <c r="J134" s="47">
        <f t="shared" si="322"/>
        <v>2033</v>
      </c>
      <c r="K134" s="47">
        <f t="shared" si="322"/>
        <v>2034</v>
      </c>
      <c r="L134" s="47">
        <f t="shared" si="322"/>
        <v>2035</v>
      </c>
      <c r="M134" s="47">
        <f t="shared" si="322"/>
        <v>2036</v>
      </c>
      <c r="N134" s="47">
        <f t="shared" si="322"/>
        <v>2037</v>
      </c>
      <c r="O134" s="47">
        <f t="shared" si="322"/>
        <v>2038</v>
      </c>
      <c r="P134" s="47">
        <f t="shared" si="322"/>
        <v>2039</v>
      </c>
      <c r="Q134" s="47">
        <f t="shared" si="322"/>
        <v>2040</v>
      </c>
      <c r="R134" s="47">
        <f t="shared" si="322"/>
        <v>2041</v>
      </c>
      <c r="S134" s="47">
        <f t="shared" si="322"/>
        <v>2042</v>
      </c>
      <c r="T134" s="47">
        <f t="shared" si="322"/>
        <v>2043</v>
      </c>
      <c r="U134" s="47">
        <f t="shared" si="322"/>
        <v>2044</v>
      </c>
      <c r="V134" s="47">
        <f t="shared" si="322"/>
        <v>2045</v>
      </c>
      <c r="W134" s="47">
        <f t="shared" si="322"/>
        <v>2046</v>
      </c>
      <c r="X134" s="47">
        <f t="shared" si="322"/>
        <v>2047</v>
      </c>
      <c r="Y134" s="47">
        <f t="shared" si="322"/>
        <v>2048</v>
      </c>
      <c r="Z134" s="47">
        <f t="shared" si="322"/>
        <v>2049</v>
      </c>
      <c r="AA134" s="47">
        <f t="shared" si="322"/>
        <v>2050</v>
      </c>
      <c r="AB134" s="47">
        <f t="shared" si="322"/>
        <v>2051</v>
      </c>
      <c r="AC134" s="47">
        <f t="shared" si="322"/>
        <v>2052</v>
      </c>
      <c r="AD134" s="47">
        <f t="shared" si="322"/>
        <v>2053</v>
      </c>
      <c r="AE134" s="47">
        <f t="shared" si="322"/>
        <v>2054</v>
      </c>
      <c r="AF134" s="47">
        <f t="shared" si="322"/>
        <v>2055</v>
      </c>
      <c r="AG134" s="47">
        <f t="shared" si="322"/>
        <v>2056</v>
      </c>
      <c r="AH134" s="47">
        <f t="shared" si="322"/>
        <v>2057</v>
      </c>
      <c r="AI134" s="47">
        <f t="shared" si="322"/>
        <v>2058</v>
      </c>
      <c r="AJ134" s="47">
        <f t="shared" si="322"/>
        <v>2059</v>
      </c>
      <c r="AK134" s="47">
        <f t="shared" si="322"/>
        <v>2060</v>
      </c>
      <c r="AL134" s="47">
        <f t="shared" si="322"/>
        <v>2061</v>
      </c>
      <c r="AM134" s="47">
        <f t="shared" si="322"/>
        <v>2062</v>
      </c>
      <c r="AN134" s="47">
        <f t="shared" si="322"/>
        <v>2063</v>
      </c>
      <c r="AO134" s="47">
        <f t="shared" si="322"/>
        <v>2064</v>
      </c>
      <c r="AP134" s="47">
        <f t="shared" si="322"/>
        <v>2065</v>
      </c>
      <c r="AQ134" s="48">
        <f t="shared" si="322"/>
        <v>2066</v>
      </c>
    </row>
    <row r="135" spans="1:43" ht="20.5" customHeight="1" x14ac:dyDescent="0.35">
      <c r="A135" s="80" t="str">
        <f>A2</f>
        <v>Tidsbesparing i verksemda</v>
      </c>
      <c r="B135" s="41" t="s">
        <v>154</v>
      </c>
      <c r="C135" s="134">
        <f t="shared" ref="C135:AQ135" si="323">C8</f>
        <v>0</v>
      </c>
      <c r="D135" s="134">
        <f t="shared" si="323"/>
        <v>0</v>
      </c>
      <c r="E135" s="134">
        <f t="shared" si="323"/>
        <v>0</v>
      </c>
      <c r="F135" s="134">
        <f t="shared" si="323"/>
        <v>0</v>
      </c>
      <c r="G135" s="134">
        <f t="shared" si="323"/>
        <v>0</v>
      </c>
      <c r="H135" s="134">
        <f t="shared" si="323"/>
        <v>0</v>
      </c>
      <c r="I135" s="134">
        <f t="shared" si="323"/>
        <v>0</v>
      </c>
      <c r="J135" s="134">
        <f t="shared" si="323"/>
        <v>0</v>
      </c>
      <c r="K135" s="134">
        <f t="shared" si="323"/>
        <v>0</v>
      </c>
      <c r="L135" s="134">
        <f t="shared" si="323"/>
        <v>0</v>
      </c>
      <c r="M135" s="134">
        <f t="shared" si="323"/>
        <v>0</v>
      </c>
      <c r="N135" s="134">
        <f t="shared" si="323"/>
        <v>0</v>
      </c>
      <c r="O135" s="134">
        <f t="shared" si="323"/>
        <v>0</v>
      </c>
      <c r="P135" s="134">
        <f t="shared" si="323"/>
        <v>0</v>
      </c>
      <c r="Q135" s="134">
        <f t="shared" si="323"/>
        <v>0</v>
      </c>
      <c r="R135" s="134">
        <f t="shared" si="323"/>
        <v>0</v>
      </c>
      <c r="S135" s="134">
        <f t="shared" si="323"/>
        <v>0</v>
      </c>
      <c r="T135" s="134">
        <f t="shared" si="323"/>
        <v>0</v>
      </c>
      <c r="U135" s="134">
        <f t="shared" si="323"/>
        <v>0</v>
      </c>
      <c r="V135" s="134">
        <f t="shared" si="323"/>
        <v>0</v>
      </c>
      <c r="W135" s="134">
        <f t="shared" si="323"/>
        <v>0</v>
      </c>
      <c r="X135" s="134">
        <f t="shared" si="323"/>
        <v>0</v>
      </c>
      <c r="Y135" s="134">
        <f t="shared" si="323"/>
        <v>0</v>
      </c>
      <c r="Z135" s="134">
        <f t="shared" si="323"/>
        <v>0</v>
      </c>
      <c r="AA135" s="134">
        <f t="shared" si="323"/>
        <v>0</v>
      </c>
      <c r="AB135" s="134">
        <f t="shared" si="323"/>
        <v>0</v>
      </c>
      <c r="AC135" s="134">
        <f t="shared" si="323"/>
        <v>0</v>
      </c>
      <c r="AD135" s="134">
        <f t="shared" si="323"/>
        <v>0</v>
      </c>
      <c r="AE135" s="134">
        <f t="shared" si="323"/>
        <v>0</v>
      </c>
      <c r="AF135" s="134">
        <f t="shared" si="323"/>
        <v>0</v>
      </c>
      <c r="AG135" s="134">
        <f t="shared" si="323"/>
        <v>0</v>
      </c>
      <c r="AH135" s="134">
        <f t="shared" si="323"/>
        <v>0</v>
      </c>
      <c r="AI135" s="134">
        <f t="shared" si="323"/>
        <v>0</v>
      </c>
      <c r="AJ135" s="134">
        <f t="shared" si="323"/>
        <v>0</v>
      </c>
      <c r="AK135" s="134">
        <f t="shared" si="323"/>
        <v>0</v>
      </c>
      <c r="AL135" s="134">
        <f t="shared" si="323"/>
        <v>0</v>
      </c>
      <c r="AM135" s="134">
        <f t="shared" si="323"/>
        <v>0</v>
      </c>
      <c r="AN135" s="134">
        <f t="shared" si="323"/>
        <v>0</v>
      </c>
      <c r="AO135" s="134">
        <f t="shared" si="323"/>
        <v>0</v>
      </c>
      <c r="AP135" s="134">
        <f t="shared" si="323"/>
        <v>0</v>
      </c>
      <c r="AQ135" s="134">
        <f t="shared" si="323"/>
        <v>0</v>
      </c>
    </row>
    <row r="136" spans="1:43" ht="20.5" customHeight="1" x14ac:dyDescent="0.35">
      <c r="A136" s="80" t="str">
        <f>A11</f>
        <v>Reduksjon i drift- og vedlikehaldskostnader i verksemda</v>
      </c>
      <c r="B136" s="41" t="s">
        <v>156</v>
      </c>
      <c r="C136" s="134">
        <f t="shared" ref="C136:AQ136" si="324">C16</f>
        <v>0</v>
      </c>
      <c r="D136" s="134">
        <f t="shared" si="324"/>
        <v>0</v>
      </c>
      <c r="E136" s="134">
        <f t="shared" si="324"/>
        <v>0</v>
      </c>
      <c r="F136" s="134">
        <f t="shared" si="324"/>
        <v>0</v>
      </c>
      <c r="G136" s="134">
        <f t="shared" si="324"/>
        <v>0</v>
      </c>
      <c r="H136" s="134">
        <f t="shared" si="324"/>
        <v>0</v>
      </c>
      <c r="I136" s="134">
        <f t="shared" si="324"/>
        <v>0</v>
      </c>
      <c r="J136" s="134">
        <f t="shared" si="324"/>
        <v>0</v>
      </c>
      <c r="K136" s="134">
        <f t="shared" si="324"/>
        <v>0</v>
      </c>
      <c r="L136" s="134">
        <f t="shared" si="324"/>
        <v>0</v>
      </c>
      <c r="M136" s="134">
        <f t="shared" si="324"/>
        <v>0</v>
      </c>
      <c r="N136" s="134">
        <f t="shared" si="324"/>
        <v>0</v>
      </c>
      <c r="O136" s="134">
        <f t="shared" si="324"/>
        <v>0</v>
      </c>
      <c r="P136" s="134">
        <f t="shared" si="324"/>
        <v>0</v>
      </c>
      <c r="Q136" s="134">
        <f t="shared" si="324"/>
        <v>0</v>
      </c>
      <c r="R136" s="134">
        <f t="shared" si="324"/>
        <v>0</v>
      </c>
      <c r="S136" s="134">
        <f t="shared" si="324"/>
        <v>0</v>
      </c>
      <c r="T136" s="134">
        <f t="shared" si="324"/>
        <v>0</v>
      </c>
      <c r="U136" s="134">
        <f t="shared" si="324"/>
        <v>0</v>
      </c>
      <c r="V136" s="134">
        <f t="shared" si="324"/>
        <v>0</v>
      </c>
      <c r="W136" s="134">
        <f t="shared" si="324"/>
        <v>0</v>
      </c>
      <c r="X136" s="134">
        <f t="shared" si="324"/>
        <v>0</v>
      </c>
      <c r="Y136" s="134">
        <f t="shared" si="324"/>
        <v>0</v>
      </c>
      <c r="Z136" s="134">
        <f t="shared" si="324"/>
        <v>0</v>
      </c>
      <c r="AA136" s="134">
        <f t="shared" si="324"/>
        <v>0</v>
      </c>
      <c r="AB136" s="134">
        <f t="shared" si="324"/>
        <v>0</v>
      </c>
      <c r="AC136" s="134">
        <f t="shared" si="324"/>
        <v>0</v>
      </c>
      <c r="AD136" s="134">
        <f t="shared" si="324"/>
        <v>0</v>
      </c>
      <c r="AE136" s="134">
        <f t="shared" si="324"/>
        <v>0</v>
      </c>
      <c r="AF136" s="134">
        <f t="shared" si="324"/>
        <v>0</v>
      </c>
      <c r="AG136" s="134">
        <f t="shared" si="324"/>
        <v>0</v>
      </c>
      <c r="AH136" s="134">
        <f t="shared" si="324"/>
        <v>0</v>
      </c>
      <c r="AI136" s="134">
        <f t="shared" si="324"/>
        <v>0</v>
      </c>
      <c r="AJ136" s="134">
        <f t="shared" si="324"/>
        <v>0</v>
      </c>
      <c r="AK136" s="134">
        <f t="shared" si="324"/>
        <v>0</v>
      </c>
      <c r="AL136" s="134">
        <f t="shared" si="324"/>
        <v>0</v>
      </c>
      <c r="AM136" s="134">
        <f t="shared" si="324"/>
        <v>0</v>
      </c>
      <c r="AN136" s="134">
        <f t="shared" si="324"/>
        <v>0</v>
      </c>
      <c r="AO136" s="134">
        <f t="shared" si="324"/>
        <v>0</v>
      </c>
      <c r="AP136" s="134">
        <f t="shared" si="324"/>
        <v>0</v>
      </c>
      <c r="AQ136" s="134">
        <f t="shared" si="324"/>
        <v>0</v>
      </c>
    </row>
    <row r="137" spans="1:43" ht="20.5" customHeight="1" x14ac:dyDescent="0.35">
      <c r="A137" s="80" t="s">
        <v>195</v>
      </c>
      <c r="B137" s="41" t="s">
        <v>156</v>
      </c>
      <c r="C137" s="134">
        <f t="shared" ref="C137:AQ137" si="325">C24</f>
        <v>0</v>
      </c>
      <c r="D137" s="134">
        <f t="shared" si="325"/>
        <v>0</v>
      </c>
      <c r="E137" s="134">
        <f t="shared" si="325"/>
        <v>0</v>
      </c>
      <c r="F137" s="134">
        <f t="shared" si="325"/>
        <v>0</v>
      </c>
      <c r="G137" s="134">
        <f t="shared" si="325"/>
        <v>0</v>
      </c>
      <c r="H137" s="134">
        <f t="shared" si="325"/>
        <v>0</v>
      </c>
      <c r="I137" s="134">
        <f t="shared" si="325"/>
        <v>0</v>
      </c>
      <c r="J137" s="134">
        <f t="shared" si="325"/>
        <v>0</v>
      </c>
      <c r="K137" s="134">
        <f t="shared" si="325"/>
        <v>0</v>
      </c>
      <c r="L137" s="134">
        <f t="shared" si="325"/>
        <v>0</v>
      </c>
      <c r="M137" s="134">
        <f t="shared" si="325"/>
        <v>0</v>
      </c>
      <c r="N137" s="134">
        <f t="shared" si="325"/>
        <v>0</v>
      </c>
      <c r="O137" s="134">
        <f t="shared" si="325"/>
        <v>0</v>
      </c>
      <c r="P137" s="134">
        <f t="shared" si="325"/>
        <v>0</v>
      </c>
      <c r="Q137" s="134">
        <f t="shared" si="325"/>
        <v>0</v>
      </c>
      <c r="R137" s="134">
        <f t="shared" si="325"/>
        <v>0</v>
      </c>
      <c r="S137" s="134">
        <f t="shared" si="325"/>
        <v>0</v>
      </c>
      <c r="T137" s="134">
        <f t="shared" si="325"/>
        <v>0</v>
      </c>
      <c r="U137" s="134">
        <f t="shared" si="325"/>
        <v>0</v>
      </c>
      <c r="V137" s="134">
        <f t="shared" si="325"/>
        <v>0</v>
      </c>
      <c r="W137" s="134">
        <f t="shared" si="325"/>
        <v>0</v>
      </c>
      <c r="X137" s="134">
        <f t="shared" si="325"/>
        <v>0</v>
      </c>
      <c r="Y137" s="134">
        <f t="shared" si="325"/>
        <v>0</v>
      </c>
      <c r="Z137" s="134">
        <f t="shared" si="325"/>
        <v>0</v>
      </c>
      <c r="AA137" s="134">
        <f t="shared" si="325"/>
        <v>0</v>
      </c>
      <c r="AB137" s="134">
        <f t="shared" si="325"/>
        <v>0</v>
      </c>
      <c r="AC137" s="134">
        <f t="shared" si="325"/>
        <v>0</v>
      </c>
      <c r="AD137" s="134">
        <f t="shared" si="325"/>
        <v>0</v>
      </c>
      <c r="AE137" s="134">
        <f t="shared" si="325"/>
        <v>0</v>
      </c>
      <c r="AF137" s="134">
        <f t="shared" si="325"/>
        <v>0</v>
      </c>
      <c r="AG137" s="134">
        <f t="shared" si="325"/>
        <v>0</v>
      </c>
      <c r="AH137" s="134">
        <f t="shared" si="325"/>
        <v>0</v>
      </c>
      <c r="AI137" s="134">
        <f t="shared" si="325"/>
        <v>0</v>
      </c>
      <c r="AJ137" s="134">
        <f t="shared" si="325"/>
        <v>0</v>
      </c>
      <c r="AK137" s="134">
        <f t="shared" si="325"/>
        <v>0</v>
      </c>
      <c r="AL137" s="134">
        <f t="shared" si="325"/>
        <v>0</v>
      </c>
      <c r="AM137" s="134">
        <f t="shared" si="325"/>
        <v>0</v>
      </c>
      <c r="AN137" s="134">
        <f t="shared" si="325"/>
        <v>0</v>
      </c>
      <c r="AO137" s="134">
        <f t="shared" si="325"/>
        <v>0</v>
      </c>
      <c r="AP137" s="134">
        <f t="shared" si="325"/>
        <v>0</v>
      </c>
      <c r="AQ137" s="134">
        <f t="shared" si="325"/>
        <v>0</v>
      </c>
    </row>
    <row r="138" spans="1:43" ht="20.5" customHeight="1" thickBot="1" x14ac:dyDescent="0.4">
      <c r="A138" s="51" t="s">
        <v>196</v>
      </c>
      <c r="B138" s="52" t="s">
        <v>156</v>
      </c>
      <c r="C138" s="54">
        <f>SUM(C135:C137)</f>
        <v>0</v>
      </c>
      <c r="D138" s="54">
        <f>SUM(D135:D137)</f>
        <v>0</v>
      </c>
      <c r="E138" s="54">
        <f t="shared" ref="E138:AQ138" si="326">SUM(E135:E137)</f>
        <v>0</v>
      </c>
      <c r="F138" s="54">
        <f t="shared" si="326"/>
        <v>0</v>
      </c>
      <c r="G138" s="54">
        <f t="shared" si="326"/>
        <v>0</v>
      </c>
      <c r="H138" s="54">
        <f t="shared" si="326"/>
        <v>0</v>
      </c>
      <c r="I138" s="54">
        <f t="shared" si="326"/>
        <v>0</v>
      </c>
      <c r="J138" s="54">
        <f t="shared" si="326"/>
        <v>0</v>
      </c>
      <c r="K138" s="54">
        <f t="shared" si="326"/>
        <v>0</v>
      </c>
      <c r="L138" s="54">
        <f t="shared" si="326"/>
        <v>0</v>
      </c>
      <c r="M138" s="54">
        <f t="shared" si="326"/>
        <v>0</v>
      </c>
      <c r="N138" s="54">
        <f t="shared" si="326"/>
        <v>0</v>
      </c>
      <c r="O138" s="54">
        <f t="shared" si="326"/>
        <v>0</v>
      </c>
      <c r="P138" s="54">
        <f t="shared" si="326"/>
        <v>0</v>
      </c>
      <c r="Q138" s="54">
        <f t="shared" si="326"/>
        <v>0</v>
      </c>
      <c r="R138" s="54">
        <f t="shared" si="326"/>
        <v>0</v>
      </c>
      <c r="S138" s="54">
        <f t="shared" si="326"/>
        <v>0</v>
      </c>
      <c r="T138" s="54">
        <f t="shared" si="326"/>
        <v>0</v>
      </c>
      <c r="U138" s="54">
        <f t="shared" si="326"/>
        <v>0</v>
      </c>
      <c r="V138" s="54">
        <f t="shared" si="326"/>
        <v>0</v>
      </c>
      <c r="W138" s="54">
        <f t="shared" si="326"/>
        <v>0</v>
      </c>
      <c r="X138" s="54">
        <f t="shared" si="326"/>
        <v>0</v>
      </c>
      <c r="Y138" s="54">
        <f t="shared" si="326"/>
        <v>0</v>
      </c>
      <c r="Z138" s="54">
        <f t="shared" si="326"/>
        <v>0</v>
      </c>
      <c r="AA138" s="54">
        <f t="shared" si="326"/>
        <v>0</v>
      </c>
      <c r="AB138" s="54">
        <f t="shared" si="326"/>
        <v>0</v>
      </c>
      <c r="AC138" s="54">
        <f t="shared" si="326"/>
        <v>0</v>
      </c>
      <c r="AD138" s="54">
        <f t="shared" si="326"/>
        <v>0</v>
      </c>
      <c r="AE138" s="54">
        <f t="shared" si="326"/>
        <v>0</v>
      </c>
      <c r="AF138" s="54">
        <f t="shared" si="326"/>
        <v>0</v>
      </c>
      <c r="AG138" s="54">
        <f t="shared" si="326"/>
        <v>0</v>
      </c>
      <c r="AH138" s="54">
        <f t="shared" si="326"/>
        <v>0</v>
      </c>
      <c r="AI138" s="54">
        <f t="shared" si="326"/>
        <v>0</v>
      </c>
      <c r="AJ138" s="54">
        <f t="shared" si="326"/>
        <v>0</v>
      </c>
      <c r="AK138" s="54">
        <f t="shared" si="326"/>
        <v>0</v>
      </c>
      <c r="AL138" s="54">
        <f t="shared" si="326"/>
        <v>0</v>
      </c>
      <c r="AM138" s="54">
        <f t="shared" si="326"/>
        <v>0</v>
      </c>
      <c r="AN138" s="54">
        <f t="shared" si="326"/>
        <v>0</v>
      </c>
      <c r="AO138" s="54">
        <f t="shared" si="326"/>
        <v>0</v>
      </c>
      <c r="AP138" s="54">
        <f t="shared" si="326"/>
        <v>0</v>
      </c>
      <c r="AQ138" s="54">
        <f t="shared" si="326"/>
        <v>0</v>
      </c>
    </row>
    <row r="139" spans="1:43" ht="20.5" customHeight="1" thickTop="1" x14ac:dyDescent="0.35">
      <c r="A139" s="44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55"/>
    </row>
    <row r="140" spans="1:43" ht="20.5" customHeight="1" x14ac:dyDescent="0.35">
      <c r="A140" s="44" t="s">
        <v>197</v>
      </c>
      <c r="B140" s="45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8"/>
    </row>
    <row r="141" spans="1:43" ht="20.5" customHeight="1" x14ac:dyDescent="0.35">
      <c r="A141" s="80" t="str">
        <f>A28</f>
        <v>Tidsbesparing i andre statlege verksemder</v>
      </c>
      <c r="B141" s="41" t="s">
        <v>154</v>
      </c>
      <c r="C141" s="134">
        <f>C33</f>
        <v>0</v>
      </c>
      <c r="D141" s="134">
        <f t="shared" ref="D141:AQ141" si="327">D33</f>
        <v>0</v>
      </c>
      <c r="E141" s="134">
        <f t="shared" si="327"/>
        <v>0</v>
      </c>
      <c r="F141" s="134">
        <f t="shared" si="327"/>
        <v>0</v>
      </c>
      <c r="G141" s="134">
        <f t="shared" si="327"/>
        <v>0</v>
      </c>
      <c r="H141" s="134">
        <f t="shared" si="327"/>
        <v>0</v>
      </c>
      <c r="I141" s="134">
        <f t="shared" si="327"/>
        <v>0</v>
      </c>
      <c r="J141" s="134">
        <f t="shared" si="327"/>
        <v>0</v>
      </c>
      <c r="K141" s="134">
        <f t="shared" si="327"/>
        <v>0</v>
      </c>
      <c r="L141" s="134">
        <f t="shared" si="327"/>
        <v>0</v>
      </c>
      <c r="M141" s="134">
        <f t="shared" si="327"/>
        <v>0</v>
      </c>
      <c r="N141" s="134">
        <f t="shared" si="327"/>
        <v>0</v>
      </c>
      <c r="O141" s="134">
        <f t="shared" si="327"/>
        <v>0</v>
      </c>
      <c r="P141" s="134">
        <f t="shared" si="327"/>
        <v>0</v>
      </c>
      <c r="Q141" s="134">
        <f t="shared" si="327"/>
        <v>0</v>
      </c>
      <c r="R141" s="134">
        <f t="shared" si="327"/>
        <v>0</v>
      </c>
      <c r="S141" s="134">
        <f t="shared" si="327"/>
        <v>0</v>
      </c>
      <c r="T141" s="134">
        <f t="shared" si="327"/>
        <v>0</v>
      </c>
      <c r="U141" s="134">
        <f t="shared" si="327"/>
        <v>0</v>
      </c>
      <c r="V141" s="134">
        <f t="shared" si="327"/>
        <v>0</v>
      </c>
      <c r="W141" s="134">
        <f t="shared" si="327"/>
        <v>0</v>
      </c>
      <c r="X141" s="134">
        <f t="shared" si="327"/>
        <v>0</v>
      </c>
      <c r="Y141" s="134">
        <f t="shared" si="327"/>
        <v>0</v>
      </c>
      <c r="Z141" s="134">
        <f t="shared" si="327"/>
        <v>0</v>
      </c>
      <c r="AA141" s="134">
        <f t="shared" si="327"/>
        <v>0</v>
      </c>
      <c r="AB141" s="134">
        <f t="shared" si="327"/>
        <v>0</v>
      </c>
      <c r="AC141" s="134">
        <f t="shared" si="327"/>
        <v>0</v>
      </c>
      <c r="AD141" s="134">
        <f t="shared" si="327"/>
        <v>0</v>
      </c>
      <c r="AE141" s="134">
        <f t="shared" si="327"/>
        <v>0</v>
      </c>
      <c r="AF141" s="134">
        <f t="shared" si="327"/>
        <v>0</v>
      </c>
      <c r="AG141" s="134">
        <f t="shared" si="327"/>
        <v>0</v>
      </c>
      <c r="AH141" s="134">
        <f t="shared" si="327"/>
        <v>0</v>
      </c>
      <c r="AI141" s="134">
        <f t="shared" si="327"/>
        <v>0</v>
      </c>
      <c r="AJ141" s="134">
        <f t="shared" si="327"/>
        <v>0</v>
      </c>
      <c r="AK141" s="134">
        <f t="shared" si="327"/>
        <v>0</v>
      </c>
      <c r="AL141" s="134">
        <f t="shared" si="327"/>
        <v>0</v>
      </c>
      <c r="AM141" s="134">
        <f t="shared" si="327"/>
        <v>0</v>
      </c>
      <c r="AN141" s="134">
        <f t="shared" si="327"/>
        <v>0</v>
      </c>
      <c r="AO141" s="134">
        <f t="shared" si="327"/>
        <v>0</v>
      </c>
      <c r="AP141" s="134">
        <f t="shared" si="327"/>
        <v>0</v>
      </c>
      <c r="AQ141" s="134">
        <f t="shared" si="327"/>
        <v>0</v>
      </c>
    </row>
    <row r="142" spans="1:43" ht="20.5" customHeight="1" x14ac:dyDescent="0.35">
      <c r="A142" s="80" t="str">
        <f>A36</f>
        <v>Reduksjon i drift- og vedlikehaldskostnader i andre statlege verksemder</v>
      </c>
      <c r="B142" s="41" t="s">
        <v>156</v>
      </c>
      <c r="C142" s="134">
        <f>C41</f>
        <v>0</v>
      </c>
      <c r="D142" s="134">
        <f t="shared" ref="D142:AQ142" si="328">D41</f>
        <v>0</v>
      </c>
      <c r="E142" s="134">
        <f t="shared" si="328"/>
        <v>0</v>
      </c>
      <c r="F142" s="134">
        <f t="shared" si="328"/>
        <v>0</v>
      </c>
      <c r="G142" s="134">
        <f t="shared" si="328"/>
        <v>0</v>
      </c>
      <c r="H142" s="134">
        <f t="shared" si="328"/>
        <v>0</v>
      </c>
      <c r="I142" s="134">
        <f t="shared" si="328"/>
        <v>0</v>
      </c>
      <c r="J142" s="134">
        <f t="shared" si="328"/>
        <v>0</v>
      </c>
      <c r="K142" s="134">
        <f t="shared" si="328"/>
        <v>0</v>
      </c>
      <c r="L142" s="134">
        <f t="shared" si="328"/>
        <v>0</v>
      </c>
      <c r="M142" s="134">
        <f t="shared" si="328"/>
        <v>0</v>
      </c>
      <c r="N142" s="134">
        <f t="shared" si="328"/>
        <v>0</v>
      </c>
      <c r="O142" s="134">
        <f t="shared" si="328"/>
        <v>0</v>
      </c>
      <c r="P142" s="134">
        <f t="shared" si="328"/>
        <v>0</v>
      </c>
      <c r="Q142" s="134">
        <f t="shared" si="328"/>
        <v>0</v>
      </c>
      <c r="R142" s="134">
        <f t="shared" si="328"/>
        <v>0</v>
      </c>
      <c r="S142" s="134">
        <f t="shared" si="328"/>
        <v>0</v>
      </c>
      <c r="T142" s="134">
        <f t="shared" si="328"/>
        <v>0</v>
      </c>
      <c r="U142" s="134">
        <f t="shared" si="328"/>
        <v>0</v>
      </c>
      <c r="V142" s="134">
        <f t="shared" si="328"/>
        <v>0</v>
      </c>
      <c r="W142" s="134">
        <f t="shared" si="328"/>
        <v>0</v>
      </c>
      <c r="X142" s="134">
        <f t="shared" si="328"/>
        <v>0</v>
      </c>
      <c r="Y142" s="134">
        <f t="shared" si="328"/>
        <v>0</v>
      </c>
      <c r="Z142" s="134">
        <f t="shared" si="328"/>
        <v>0</v>
      </c>
      <c r="AA142" s="134">
        <f t="shared" si="328"/>
        <v>0</v>
      </c>
      <c r="AB142" s="134">
        <f t="shared" si="328"/>
        <v>0</v>
      </c>
      <c r="AC142" s="134">
        <f t="shared" si="328"/>
        <v>0</v>
      </c>
      <c r="AD142" s="134">
        <f t="shared" si="328"/>
        <v>0</v>
      </c>
      <c r="AE142" s="134">
        <f t="shared" si="328"/>
        <v>0</v>
      </c>
      <c r="AF142" s="134">
        <f t="shared" si="328"/>
        <v>0</v>
      </c>
      <c r="AG142" s="134">
        <f t="shared" si="328"/>
        <v>0</v>
      </c>
      <c r="AH142" s="134">
        <f t="shared" si="328"/>
        <v>0</v>
      </c>
      <c r="AI142" s="134">
        <f t="shared" si="328"/>
        <v>0</v>
      </c>
      <c r="AJ142" s="134">
        <f t="shared" si="328"/>
        <v>0</v>
      </c>
      <c r="AK142" s="134">
        <f t="shared" si="328"/>
        <v>0</v>
      </c>
      <c r="AL142" s="134">
        <f t="shared" si="328"/>
        <v>0</v>
      </c>
      <c r="AM142" s="134">
        <f t="shared" si="328"/>
        <v>0</v>
      </c>
      <c r="AN142" s="134">
        <f t="shared" si="328"/>
        <v>0</v>
      </c>
      <c r="AO142" s="134">
        <f t="shared" si="328"/>
        <v>0</v>
      </c>
      <c r="AP142" s="134">
        <f t="shared" si="328"/>
        <v>0</v>
      </c>
      <c r="AQ142" s="134">
        <f t="shared" si="328"/>
        <v>0</v>
      </c>
    </row>
    <row r="143" spans="1:43" ht="20.5" customHeight="1" x14ac:dyDescent="0.35">
      <c r="A143" s="80" t="s">
        <v>198</v>
      </c>
      <c r="B143" s="41" t="s">
        <v>156</v>
      </c>
      <c r="C143" s="134">
        <f>C49</f>
        <v>0</v>
      </c>
      <c r="D143" s="134">
        <f t="shared" ref="D143:AQ143" si="329">D49</f>
        <v>0</v>
      </c>
      <c r="E143" s="134">
        <f t="shared" si="329"/>
        <v>0</v>
      </c>
      <c r="F143" s="134">
        <f t="shared" si="329"/>
        <v>0</v>
      </c>
      <c r="G143" s="134">
        <f t="shared" si="329"/>
        <v>0</v>
      </c>
      <c r="H143" s="134">
        <f t="shared" si="329"/>
        <v>0</v>
      </c>
      <c r="I143" s="134">
        <f t="shared" si="329"/>
        <v>0</v>
      </c>
      <c r="J143" s="134">
        <f t="shared" si="329"/>
        <v>0</v>
      </c>
      <c r="K143" s="134">
        <f t="shared" si="329"/>
        <v>0</v>
      </c>
      <c r="L143" s="134">
        <f t="shared" si="329"/>
        <v>0</v>
      </c>
      <c r="M143" s="134">
        <f t="shared" si="329"/>
        <v>0</v>
      </c>
      <c r="N143" s="134">
        <f t="shared" si="329"/>
        <v>0</v>
      </c>
      <c r="O143" s="134">
        <f t="shared" si="329"/>
        <v>0</v>
      </c>
      <c r="P143" s="134">
        <f t="shared" si="329"/>
        <v>0</v>
      </c>
      <c r="Q143" s="134">
        <f t="shared" si="329"/>
        <v>0</v>
      </c>
      <c r="R143" s="134">
        <f t="shared" si="329"/>
        <v>0</v>
      </c>
      <c r="S143" s="134">
        <f t="shared" si="329"/>
        <v>0</v>
      </c>
      <c r="T143" s="134">
        <f t="shared" si="329"/>
        <v>0</v>
      </c>
      <c r="U143" s="134">
        <f t="shared" si="329"/>
        <v>0</v>
      </c>
      <c r="V143" s="134">
        <f t="shared" si="329"/>
        <v>0</v>
      </c>
      <c r="W143" s="134">
        <f t="shared" si="329"/>
        <v>0</v>
      </c>
      <c r="X143" s="134">
        <f t="shared" si="329"/>
        <v>0</v>
      </c>
      <c r="Y143" s="134">
        <f t="shared" si="329"/>
        <v>0</v>
      </c>
      <c r="Z143" s="134">
        <f t="shared" si="329"/>
        <v>0</v>
      </c>
      <c r="AA143" s="134">
        <f t="shared" si="329"/>
        <v>0</v>
      </c>
      <c r="AB143" s="134">
        <f t="shared" si="329"/>
        <v>0</v>
      </c>
      <c r="AC143" s="134">
        <f t="shared" si="329"/>
        <v>0</v>
      </c>
      <c r="AD143" s="134">
        <f t="shared" si="329"/>
        <v>0</v>
      </c>
      <c r="AE143" s="134">
        <f t="shared" si="329"/>
        <v>0</v>
      </c>
      <c r="AF143" s="134">
        <f t="shared" si="329"/>
        <v>0</v>
      </c>
      <c r="AG143" s="134">
        <f t="shared" si="329"/>
        <v>0</v>
      </c>
      <c r="AH143" s="134">
        <f t="shared" si="329"/>
        <v>0</v>
      </c>
      <c r="AI143" s="134">
        <f t="shared" si="329"/>
        <v>0</v>
      </c>
      <c r="AJ143" s="134">
        <f t="shared" si="329"/>
        <v>0</v>
      </c>
      <c r="AK143" s="134">
        <f t="shared" si="329"/>
        <v>0</v>
      </c>
      <c r="AL143" s="134">
        <f t="shared" si="329"/>
        <v>0</v>
      </c>
      <c r="AM143" s="134">
        <f t="shared" si="329"/>
        <v>0</v>
      </c>
      <c r="AN143" s="134">
        <f t="shared" si="329"/>
        <v>0</v>
      </c>
      <c r="AO143" s="134">
        <f t="shared" si="329"/>
        <v>0</v>
      </c>
      <c r="AP143" s="134">
        <f t="shared" si="329"/>
        <v>0</v>
      </c>
      <c r="AQ143" s="134">
        <f t="shared" si="329"/>
        <v>0</v>
      </c>
    </row>
    <row r="144" spans="1:43" ht="20.5" customHeight="1" thickBot="1" x14ac:dyDescent="0.4">
      <c r="A144" s="51" t="s">
        <v>199</v>
      </c>
      <c r="B144" s="52" t="s">
        <v>156</v>
      </c>
      <c r="C144" s="54">
        <f>SUM(C141:C143)</f>
        <v>0</v>
      </c>
      <c r="D144" s="54">
        <f t="shared" ref="D144:AQ144" si="330">SUM(D141:D143)</f>
        <v>0</v>
      </c>
      <c r="E144" s="54">
        <f t="shared" si="330"/>
        <v>0</v>
      </c>
      <c r="F144" s="54">
        <f t="shared" si="330"/>
        <v>0</v>
      </c>
      <c r="G144" s="54">
        <f t="shared" si="330"/>
        <v>0</v>
      </c>
      <c r="H144" s="54">
        <f t="shared" si="330"/>
        <v>0</v>
      </c>
      <c r="I144" s="54">
        <f t="shared" si="330"/>
        <v>0</v>
      </c>
      <c r="J144" s="54">
        <f t="shared" si="330"/>
        <v>0</v>
      </c>
      <c r="K144" s="54">
        <f t="shared" si="330"/>
        <v>0</v>
      </c>
      <c r="L144" s="54">
        <f t="shared" si="330"/>
        <v>0</v>
      </c>
      <c r="M144" s="54">
        <f t="shared" si="330"/>
        <v>0</v>
      </c>
      <c r="N144" s="54">
        <f t="shared" si="330"/>
        <v>0</v>
      </c>
      <c r="O144" s="54">
        <f t="shared" si="330"/>
        <v>0</v>
      </c>
      <c r="P144" s="54">
        <f t="shared" si="330"/>
        <v>0</v>
      </c>
      <c r="Q144" s="54">
        <f t="shared" si="330"/>
        <v>0</v>
      </c>
      <c r="R144" s="54">
        <f t="shared" si="330"/>
        <v>0</v>
      </c>
      <c r="S144" s="54">
        <f t="shared" si="330"/>
        <v>0</v>
      </c>
      <c r="T144" s="54">
        <f t="shared" si="330"/>
        <v>0</v>
      </c>
      <c r="U144" s="54">
        <f t="shared" si="330"/>
        <v>0</v>
      </c>
      <c r="V144" s="54">
        <f t="shared" si="330"/>
        <v>0</v>
      </c>
      <c r="W144" s="54">
        <f t="shared" si="330"/>
        <v>0</v>
      </c>
      <c r="X144" s="54">
        <f t="shared" si="330"/>
        <v>0</v>
      </c>
      <c r="Y144" s="54">
        <f t="shared" si="330"/>
        <v>0</v>
      </c>
      <c r="Z144" s="54">
        <f t="shared" si="330"/>
        <v>0</v>
      </c>
      <c r="AA144" s="54">
        <f t="shared" si="330"/>
        <v>0</v>
      </c>
      <c r="AB144" s="54">
        <f t="shared" si="330"/>
        <v>0</v>
      </c>
      <c r="AC144" s="54">
        <f t="shared" si="330"/>
        <v>0</v>
      </c>
      <c r="AD144" s="54">
        <f t="shared" si="330"/>
        <v>0</v>
      </c>
      <c r="AE144" s="54">
        <f t="shared" si="330"/>
        <v>0</v>
      </c>
      <c r="AF144" s="54">
        <f t="shared" si="330"/>
        <v>0</v>
      </c>
      <c r="AG144" s="54">
        <f t="shared" si="330"/>
        <v>0</v>
      </c>
      <c r="AH144" s="54">
        <f t="shared" si="330"/>
        <v>0</v>
      </c>
      <c r="AI144" s="54">
        <f t="shared" si="330"/>
        <v>0</v>
      </c>
      <c r="AJ144" s="54">
        <f t="shared" si="330"/>
        <v>0</v>
      </c>
      <c r="AK144" s="54">
        <f t="shared" si="330"/>
        <v>0</v>
      </c>
      <c r="AL144" s="54">
        <f t="shared" si="330"/>
        <v>0</v>
      </c>
      <c r="AM144" s="54">
        <f t="shared" si="330"/>
        <v>0</v>
      </c>
      <c r="AN144" s="54">
        <f t="shared" si="330"/>
        <v>0</v>
      </c>
      <c r="AO144" s="54">
        <f t="shared" si="330"/>
        <v>0</v>
      </c>
      <c r="AP144" s="54">
        <f t="shared" si="330"/>
        <v>0</v>
      </c>
      <c r="AQ144" s="54">
        <f t="shared" si="330"/>
        <v>0</v>
      </c>
    </row>
    <row r="145" spans="1:43" ht="20.5" customHeight="1" thickTop="1" x14ac:dyDescent="0.35">
      <c r="A145" s="44"/>
      <c r="B145" s="41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3"/>
    </row>
    <row r="146" spans="1:43" ht="20.5" customHeight="1" x14ac:dyDescent="0.35">
      <c r="A146" s="44" t="s">
        <v>200</v>
      </c>
      <c r="B146" s="45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8"/>
    </row>
    <row r="147" spans="1:43" ht="20.5" customHeight="1" x14ac:dyDescent="0.35">
      <c r="A147" s="80" t="str">
        <f>A53</f>
        <v>Tidsbesparing i kommunal sektor</v>
      </c>
      <c r="B147" s="41" t="s">
        <v>154</v>
      </c>
      <c r="C147" s="134">
        <f>C58</f>
        <v>0</v>
      </c>
      <c r="D147" s="134">
        <f t="shared" ref="D147:AQ147" si="331">D58</f>
        <v>0</v>
      </c>
      <c r="E147" s="134">
        <f t="shared" si="331"/>
        <v>0</v>
      </c>
      <c r="F147" s="134">
        <f t="shared" si="331"/>
        <v>0</v>
      </c>
      <c r="G147" s="134">
        <f t="shared" si="331"/>
        <v>0</v>
      </c>
      <c r="H147" s="134">
        <f t="shared" si="331"/>
        <v>0</v>
      </c>
      <c r="I147" s="134">
        <f t="shared" si="331"/>
        <v>0</v>
      </c>
      <c r="J147" s="134">
        <f t="shared" si="331"/>
        <v>0</v>
      </c>
      <c r="K147" s="134">
        <f t="shared" si="331"/>
        <v>0</v>
      </c>
      <c r="L147" s="134">
        <f t="shared" si="331"/>
        <v>0</v>
      </c>
      <c r="M147" s="134">
        <f t="shared" si="331"/>
        <v>0</v>
      </c>
      <c r="N147" s="134">
        <f t="shared" si="331"/>
        <v>0</v>
      </c>
      <c r="O147" s="134">
        <f t="shared" si="331"/>
        <v>0</v>
      </c>
      <c r="P147" s="134">
        <f t="shared" si="331"/>
        <v>0</v>
      </c>
      <c r="Q147" s="134">
        <f t="shared" si="331"/>
        <v>0</v>
      </c>
      <c r="R147" s="134">
        <f t="shared" si="331"/>
        <v>0</v>
      </c>
      <c r="S147" s="134">
        <f t="shared" si="331"/>
        <v>0</v>
      </c>
      <c r="T147" s="134">
        <f t="shared" si="331"/>
        <v>0</v>
      </c>
      <c r="U147" s="134">
        <f t="shared" si="331"/>
        <v>0</v>
      </c>
      <c r="V147" s="134">
        <f t="shared" si="331"/>
        <v>0</v>
      </c>
      <c r="W147" s="134">
        <f t="shared" si="331"/>
        <v>0</v>
      </c>
      <c r="X147" s="134">
        <f t="shared" si="331"/>
        <v>0</v>
      </c>
      <c r="Y147" s="134">
        <f t="shared" si="331"/>
        <v>0</v>
      </c>
      <c r="Z147" s="134">
        <f t="shared" si="331"/>
        <v>0</v>
      </c>
      <c r="AA147" s="134">
        <f t="shared" si="331"/>
        <v>0</v>
      </c>
      <c r="AB147" s="134">
        <f t="shared" si="331"/>
        <v>0</v>
      </c>
      <c r="AC147" s="134">
        <f t="shared" si="331"/>
        <v>0</v>
      </c>
      <c r="AD147" s="134">
        <f t="shared" si="331"/>
        <v>0</v>
      </c>
      <c r="AE147" s="134">
        <f t="shared" si="331"/>
        <v>0</v>
      </c>
      <c r="AF147" s="134">
        <f t="shared" si="331"/>
        <v>0</v>
      </c>
      <c r="AG147" s="134">
        <f t="shared" si="331"/>
        <v>0</v>
      </c>
      <c r="AH147" s="134">
        <f t="shared" si="331"/>
        <v>0</v>
      </c>
      <c r="AI147" s="134">
        <f t="shared" si="331"/>
        <v>0</v>
      </c>
      <c r="AJ147" s="134">
        <f t="shared" si="331"/>
        <v>0</v>
      </c>
      <c r="AK147" s="134">
        <f t="shared" si="331"/>
        <v>0</v>
      </c>
      <c r="AL147" s="134">
        <f t="shared" si="331"/>
        <v>0</v>
      </c>
      <c r="AM147" s="134">
        <f t="shared" si="331"/>
        <v>0</v>
      </c>
      <c r="AN147" s="134">
        <f t="shared" si="331"/>
        <v>0</v>
      </c>
      <c r="AO147" s="134">
        <f t="shared" si="331"/>
        <v>0</v>
      </c>
      <c r="AP147" s="134">
        <f t="shared" si="331"/>
        <v>0</v>
      </c>
      <c r="AQ147" s="134">
        <f t="shared" si="331"/>
        <v>0</v>
      </c>
    </row>
    <row r="148" spans="1:43" ht="21" customHeight="1" x14ac:dyDescent="0.35">
      <c r="A148" s="80" t="str">
        <f>A61</f>
        <v>Reduksjon i drift- og vedlikehaldskostnader i kommunal sektor</v>
      </c>
      <c r="B148" s="41" t="s">
        <v>156</v>
      </c>
      <c r="C148" s="134">
        <f>C66</f>
        <v>0</v>
      </c>
      <c r="D148" s="134">
        <f t="shared" ref="D148:AQ148" si="332">D66</f>
        <v>0</v>
      </c>
      <c r="E148" s="134">
        <f t="shared" si="332"/>
        <v>0</v>
      </c>
      <c r="F148" s="134">
        <f t="shared" si="332"/>
        <v>0</v>
      </c>
      <c r="G148" s="134">
        <f t="shared" si="332"/>
        <v>0</v>
      </c>
      <c r="H148" s="134">
        <f t="shared" si="332"/>
        <v>0</v>
      </c>
      <c r="I148" s="134">
        <f t="shared" si="332"/>
        <v>0</v>
      </c>
      <c r="J148" s="134">
        <f t="shared" si="332"/>
        <v>0</v>
      </c>
      <c r="K148" s="134">
        <f t="shared" si="332"/>
        <v>0</v>
      </c>
      <c r="L148" s="134">
        <f t="shared" si="332"/>
        <v>0</v>
      </c>
      <c r="M148" s="134">
        <f t="shared" si="332"/>
        <v>0</v>
      </c>
      <c r="N148" s="134">
        <f t="shared" si="332"/>
        <v>0</v>
      </c>
      <c r="O148" s="134">
        <f t="shared" si="332"/>
        <v>0</v>
      </c>
      <c r="P148" s="134">
        <f t="shared" si="332"/>
        <v>0</v>
      </c>
      <c r="Q148" s="134">
        <f t="shared" si="332"/>
        <v>0</v>
      </c>
      <c r="R148" s="134">
        <f t="shared" si="332"/>
        <v>0</v>
      </c>
      <c r="S148" s="134">
        <f t="shared" si="332"/>
        <v>0</v>
      </c>
      <c r="T148" s="134">
        <f t="shared" si="332"/>
        <v>0</v>
      </c>
      <c r="U148" s="134">
        <f t="shared" si="332"/>
        <v>0</v>
      </c>
      <c r="V148" s="134">
        <f t="shared" si="332"/>
        <v>0</v>
      </c>
      <c r="W148" s="134">
        <f t="shared" si="332"/>
        <v>0</v>
      </c>
      <c r="X148" s="134">
        <f t="shared" si="332"/>
        <v>0</v>
      </c>
      <c r="Y148" s="134">
        <f t="shared" si="332"/>
        <v>0</v>
      </c>
      <c r="Z148" s="134">
        <f t="shared" si="332"/>
        <v>0</v>
      </c>
      <c r="AA148" s="134">
        <f t="shared" si="332"/>
        <v>0</v>
      </c>
      <c r="AB148" s="134">
        <f t="shared" si="332"/>
        <v>0</v>
      </c>
      <c r="AC148" s="134">
        <f t="shared" si="332"/>
        <v>0</v>
      </c>
      <c r="AD148" s="134">
        <f t="shared" si="332"/>
        <v>0</v>
      </c>
      <c r="AE148" s="134">
        <f t="shared" si="332"/>
        <v>0</v>
      </c>
      <c r="AF148" s="134">
        <f t="shared" si="332"/>
        <v>0</v>
      </c>
      <c r="AG148" s="134">
        <f t="shared" si="332"/>
        <v>0</v>
      </c>
      <c r="AH148" s="134">
        <f t="shared" si="332"/>
        <v>0</v>
      </c>
      <c r="AI148" s="134">
        <f t="shared" si="332"/>
        <v>0</v>
      </c>
      <c r="AJ148" s="134">
        <f t="shared" si="332"/>
        <v>0</v>
      </c>
      <c r="AK148" s="134">
        <f t="shared" si="332"/>
        <v>0</v>
      </c>
      <c r="AL148" s="134">
        <f t="shared" si="332"/>
        <v>0</v>
      </c>
      <c r="AM148" s="134">
        <f t="shared" si="332"/>
        <v>0</v>
      </c>
      <c r="AN148" s="134">
        <f t="shared" si="332"/>
        <v>0</v>
      </c>
      <c r="AO148" s="134">
        <f t="shared" si="332"/>
        <v>0</v>
      </c>
      <c r="AP148" s="134">
        <f t="shared" si="332"/>
        <v>0</v>
      </c>
      <c r="AQ148" s="134">
        <f t="shared" si="332"/>
        <v>0</v>
      </c>
    </row>
    <row r="149" spans="1:43" ht="21" customHeight="1" x14ac:dyDescent="0.35">
      <c r="A149" s="80" t="s">
        <v>201</v>
      </c>
      <c r="B149" s="41" t="s">
        <v>156</v>
      </c>
      <c r="C149" s="134">
        <f>C74</f>
        <v>0</v>
      </c>
      <c r="D149" s="134">
        <f t="shared" ref="D149:AQ149" si="333">D74</f>
        <v>0</v>
      </c>
      <c r="E149" s="134">
        <f t="shared" si="333"/>
        <v>0</v>
      </c>
      <c r="F149" s="134">
        <f t="shared" si="333"/>
        <v>0</v>
      </c>
      <c r="G149" s="134">
        <f t="shared" si="333"/>
        <v>0</v>
      </c>
      <c r="H149" s="134">
        <f t="shared" si="333"/>
        <v>0</v>
      </c>
      <c r="I149" s="134">
        <f t="shared" si="333"/>
        <v>0</v>
      </c>
      <c r="J149" s="134">
        <f t="shared" si="333"/>
        <v>0</v>
      </c>
      <c r="K149" s="134">
        <f t="shared" si="333"/>
        <v>0</v>
      </c>
      <c r="L149" s="134">
        <f t="shared" si="333"/>
        <v>0</v>
      </c>
      <c r="M149" s="134">
        <f t="shared" si="333"/>
        <v>0</v>
      </c>
      <c r="N149" s="134">
        <f t="shared" si="333"/>
        <v>0</v>
      </c>
      <c r="O149" s="134">
        <f t="shared" si="333"/>
        <v>0</v>
      </c>
      <c r="P149" s="134">
        <f t="shared" si="333"/>
        <v>0</v>
      </c>
      <c r="Q149" s="134">
        <f t="shared" si="333"/>
        <v>0</v>
      </c>
      <c r="R149" s="134">
        <f t="shared" si="333"/>
        <v>0</v>
      </c>
      <c r="S149" s="134">
        <f t="shared" si="333"/>
        <v>0</v>
      </c>
      <c r="T149" s="134">
        <f t="shared" si="333"/>
        <v>0</v>
      </c>
      <c r="U149" s="134">
        <f t="shared" si="333"/>
        <v>0</v>
      </c>
      <c r="V149" s="134">
        <f t="shared" si="333"/>
        <v>0</v>
      </c>
      <c r="W149" s="134">
        <f t="shared" si="333"/>
        <v>0</v>
      </c>
      <c r="X149" s="134">
        <f t="shared" si="333"/>
        <v>0</v>
      </c>
      <c r="Y149" s="134">
        <f t="shared" si="333"/>
        <v>0</v>
      </c>
      <c r="Z149" s="134">
        <f t="shared" si="333"/>
        <v>0</v>
      </c>
      <c r="AA149" s="134">
        <f t="shared" si="333"/>
        <v>0</v>
      </c>
      <c r="AB149" s="134">
        <f t="shared" si="333"/>
        <v>0</v>
      </c>
      <c r="AC149" s="134">
        <f t="shared" si="333"/>
        <v>0</v>
      </c>
      <c r="AD149" s="134">
        <f t="shared" si="333"/>
        <v>0</v>
      </c>
      <c r="AE149" s="134">
        <f t="shared" si="333"/>
        <v>0</v>
      </c>
      <c r="AF149" s="134">
        <f t="shared" si="333"/>
        <v>0</v>
      </c>
      <c r="AG149" s="134">
        <f t="shared" si="333"/>
        <v>0</v>
      </c>
      <c r="AH149" s="134">
        <f t="shared" si="333"/>
        <v>0</v>
      </c>
      <c r="AI149" s="134">
        <f t="shared" si="333"/>
        <v>0</v>
      </c>
      <c r="AJ149" s="134">
        <f t="shared" si="333"/>
        <v>0</v>
      </c>
      <c r="AK149" s="134">
        <f t="shared" si="333"/>
        <v>0</v>
      </c>
      <c r="AL149" s="134">
        <f t="shared" si="333"/>
        <v>0</v>
      </c>
      <c r="AM149" s="134">
        <f t="shared" si="333"/>
        <v>0</v>
      </c>
      <c r="AN149" s="134">
        <f t="shared" si="333"/>
        <v>0</v>
      </c>
      <c r="AO149" s="134">
        <f t="shared" si="333"/>
        <v>0</v>
      </c>
      <c r="AP149" s="134">
        <f t="shared" si="333"/>
        <v>0</v>
      </c>
      <c r="AQ149" s="134">
        <f t="shared" si="333"/>
        <v>0</v>
      </c>
    </row>
    <row r="150" spans="1:43" ht="20.5" customHeight="1" thickBot="1" x14ac:dyDescent="0.4">
      <c r="A150" s="51" t="s">
        <v>202</v>
      </c>
      <c r="B150" s="52" t="s">
        <v>156</v>
      </c>
      <c r="C150" s="54">
        <f>SUM(C147:C149)</f>
        <v>0</v>
      </c>
      <c r="D150" s="54">
        <f t="shared" ref="D150:AQ150" si="334">SUM(D147:D149)</f>
        <v>0</v>
      </c>
      <c r="E150" s="54">
        <f t="shared" si="334"/>
        <v>0</v>
      </c>
      <c r="F150" s="54">
        <f t="shared" si="334"/>
        <v>0</v>
      </c>
      <c r="G150" s="54">
        <f t="shared" si="334"/>
        <v>0</v>
      </c>
      <c r="H150" s="54">
        <f t="shared" si="334"/>
        <v>0</v>
      </c>
      <c r="I150" s="54">
        <f t="shared" si="334"/>
        <v>0</v>
      </c>
      <c r="J150" s="54">
        <f t="shared" si="334"/>
        <v>0</v>
      </c>
      <c r="K150" s="54">
        <f t="shared" si="334"/>
        <v>0</v>
      </c>
      <c r="L150" s="54">
        <f t="shared" si="334"/>
        <v>0</v>
      </c>
      <c r="M150" s="54">
        <f t="shared" si="334"/>
        <v>0</v>
      </c>
      <c r="N150" s="54">
        <f t="shared" si="334"/>
        <v>0</v>
      </c>
      <c r="O150" s="54">
        <f t="shared" si="334"/>
        <v>0</v>
      </c>
      <c r="P150" s="54">
        <f t="shared" si="334"/>
        <v>0</v>
      </c>
      <c r="Q150" s="54">
        <f t="shared" si="334"/>
        <v>0</v>
      </c>
      <c r="R150" s="54">
        <f t="shared" si="334"/>
        <v>0</v>
      </c>
      <c r="S150" s="54">
        <f t="shared" si="334"/>
        <v>0</v>
      </c>
      <c r="T150" s="54">
        <f t="shared" si="334"/>
        <v>0</v>
      </c>
      <c r="U150" s="54">
        <f t="shared" si="334"/>
        <v>0</v>
      </c>
      <c r="V150" s="54">
        <f t="shared" si="334"/>
        <v>0</v>
      </c>
      <c r="W150" s="54">
        <f t="shared" si="334"/>
        <v>0</v>
      </c>
      <c r="X150" s="54">
        <f t="shared" si="334"/>
        <v>0</v>
      </c>
      <c r="Y150" s="54">
        <f t="shared" si="334"/>
        <v>0</v>
      </c>
      <c r="Z150" s="54">
        <f t="shared" si="334"/>
        <v>0</v>
      </c>
      <c r="AA150" s="54">
        <f t="shared" si="334"/>
        <v>0</v>
      </c>
      <c r="AB150" s="54">
        <f t="shared" si="334"/>
        <v>0</v>
      </c>
      <c r="AC150" s="54">
        <f t="shared" si="334"/>
        <v>0</v>
      </c>
      <c r="AD150" s="54">
        <f t="shared" si="334"/>
        <v>0</v>
      </c>
      <c r="AE150" s="54">
        <f t="shared" si="334"/>
        <v>0</v>
      </c>
      <c r="AF150" s="54">
        <f t="shared" si="334"/>
        <v>0</v>
      </c>
      <c r="AG150" s="54">
        <f t="shared" si="334"/>
        <v>0</v>
      </c>
      <c r="AH150" s="54">
        <f t="shared" si="334"/>
        <v>0</v>
      </c>
      <c r="AI150" s="54">
        <f t="shared" si="334"/>
        <v>0</v>
      </c>
      <c r="AJ150" s="54">
        <f t="shared" si="334"/>
        <v>0</v>
      </c>
      <c r="AK150" s="54">
        <f t="shared" si="334"/>
        <v>0</v>
      </c>
      <c r="AL150" s="54">
        <f t="shared" si="334"/>
        <v>0</v>
      </c>
      <c r="AM150" s="54">
        <f t="shared" si="334"/>
        <v>0</v>
      </c>
      <c r="AN150" s="54">
        <f t="shared" si="334"/>
        <v>0</v>
      </c>
      <c r="AO150" s="54">
        <f t="shared" si="334"/>
        <v>0</v>
      </c>
      <c r="AP150" s="54">
        <f t="shared" si="334"/>
        <v>0</v>
      </c>
      <c r="AQ150" s="54">
        <f t="shared" si="334"/>
        <v>0</v>
      </c>
    </row>
    <row r="151" spans="1:43" ht="20.5" customHeight="1" thickTop="1" x14ac:dyDescent="0.35">
      <c r="A151" s="44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</row>
    <row r="152" spans="1:43" ht="20.5" customHeight="1" x14ac:dyDescent="0.35">
      <c r="A152" s="44" t="s">
        <v>203</v>
      </c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</row>
    <row r="153" spans="1:43" ht="20.5" customHeight="1" x14ac:dyDescent="0.35">
      <c r="A153" s="80" t="str">
        <f>A78</f>
        <v>Tidsbesparing i privat næringsliv</v>
      </c>
      <c r="B153" s="41" t="s">
        <v>154</v>
      </c>
      <c r="C153" s="134">
        <f t="shared" ref="C153" si="335">C83</f>
        <v>0</v>
      </c>
      <c r="D153" s="134">
        <f t="shared" ref="D153:AQ153" si="336">D83</f>
        <v>0</v>
      </c>
      <c r="E153" s="134">
        <f t="shared" si="336"/>
        <v>0</v>
      </c>
      <c r="F153" s="134">
        <f t="shared" si="336"/>
        <v>0</v>
      </c>
      <c r="G153" s="134">
        <f t="shared" si="336"/>
        <v>0</v>
      </c>
      <c r="H153" s="134">
        <f t="shared" si="336"/>
        <v>0</v>
      </c>
      <c r="I153" s="134">
        <f t="shared" si="336"/>
        <v>0</v>
      </c>
      <c r="J153" s="134">
        <f t="shared" si="336"/>
        <v>0</v>
      </c>
      <c r="K153" s="134">
        <f t="shared" si="336"/>
        <v>0</v>
      </c>
      <c r="L153" s="134">
        <f t="shared" si="336"/>
        <v>0</v>
      </c>
      <c r="M153" s="134">
        <f t="shared" si="336"/>
        <v>0</v>
      </c>
      <c r="N153" s="134">
        <f t="shared" si="336"/>
        <v>0</v>
      </c>
      <c r="O153" s="134">
        <f t="shared" si="336"/>
        <v>0</v>
      </c>
      <c r="P153" s="134">
        <f t="shared" si="336"/>
        <v>0</v>
      </c>
      <c r="Q153" s="134">
        <f t="shared" si="336"/>
        <v>0</v>
      </c>
      <c r="R153" s="134">
        <f t="shared" si="336"/>
        <v>0</v>
      </c>
      <c r="S153" s="134">
        <f t="shared" si="336"/>
        <v>0</v>
      </c>
      <c r="T153" s="134">
        <f t="shared" si="336"/>
        <v>0</v>
      </c>
      <c r="U153" s="134">
        <f t="shared" si="336"/>
        <v>0</v>
      </c>
      <c r="V153" s="134">
        <f t="shared" si="336"/>
        <v>0</v>
      </c>
      <c r="W153" s="134">
        <f t="shared" si="336"/>
        <v>0</v>
      </c>
      <c r="X153" s="134">
        <f t="shared" si="336"/>
        <v>0</v>
      </c>
      <c r="Y153" s="134">
        <f t="shared" si="336"/>
        <v>0</v>
      </c>
      <c r="Z153" s="134">
        <f t="shared" si="336"/>
        <v>0</v>
      </c>
      <c r="AA153" s="134">
        <f t="shared" si="336"/>
        <v>0</v>
      </c>
      <c r="AB153" s="134">
        <f t="shared" si="336"/>
        <v>0</v>
      </c>
      <c r="AC153" s="134">
        <f t="shared" si="336"/>
        <v>0</v>
      </c>
      <c r="AD153" s="134">
        <f t="shared" si="336"/>
        <v>0</v>
      </c>
      <c r="AE153" s="134">
        <f t="shared" si="336"/>
        <v>0</v>
      </c>
      <c r="AF153" s="134">
        <f t="shared" si="336"/>
        <v>0</v>
      </c>
      <c r="AG153" s="134">
        <f t="shared" si="336"/>
        <v>0</v>
      </c>
      <c r="AH153" s="134">
        <f t="shared" si="336"/>
        <v>0</v>
      </c>
      <c r="AI153" s="134">
        <f t="shared" si="336"/>
        <v>0</v>
      </c>
      <c r="AJ153" s="134">
        <f t="shared" si="336"/>
        <v>0</v>
      </c>
      <c r="AK153" s="134">
        <f t="shared" si="336"/>
        <v>0</v>
      </c>
      <c r="AL153" s="134">
        <f t="shared" si="336"/>
        <v>0</v>
      </c>
      <c r="AM153" s="134">
        <f t="shared" si="336"/>
        <v>0</v>
      </c>
      <c r="AN153" s="134">
        <f t="shared" si="336"/>
        <v>0</v>
      </c>
      <c r="AO153" s="134">
        <f t="shared" si="336"/>
        <v>0</v>
      </c>
      <c r="AP153" s="134">
        <f t="shared" si="336"/>
        <v>0</v>
      </c>
      <c r="AQ153" s="134">
        <f t="shared" si="336"/>
        <v>0</v>
      </c>
    </row>
    <row r="154" spans="1:43" ht="20.5" customHeight="1" x14ac:dyDescent="0.35">
      <c r="A154" s="80" t="str">
        <f>A85</f>
        <v>Reduksjon i drift- og vedlikehaldskostnader i privat næringsliv</v>
      </c>
      <c r="B154" s="41" t="s">
        <v>156</v>
      </c>
      <c r="C154" s="134">
        <f t="shared" ref="C154" si="337">C90</f>
        <v>0</v>
      </c>
      <c r="D154" s="134">
        <f t="shared" ref="D154:AQ154" si="338">D90</f>
        <v>0</v>
      </c>
      <c r="E154" s="134">
        <f t="shared" si="338"/>
        <v>0</v>
      </c>
      <c r="F154" s="134">
        <f t="shared" si="338"/>
        <v>0</v>
      </c>
      <c r="G154" s="134">
        <f t="shared" si="338"/>
        <v>0</v>
      </c>
      <c r="H154" s="134">
        <f t="shared" si="338"/>
        <v>0</v>
      </c>
      <c r="I154" s="134">
        <f t="shared" si="338"/>
        <v>0</v>
      </c>
      <c r="J154" s="134">
        <f t="shared" si="338"/>
        <v>0</v>
      </c>
      <c r="K154" s="134">
        <f t="shared" si="338"/>
        <v>0</v>
      </c>
      <c r="L154" s="134">
        <f t="shared" si="338"/>
        <v>0</v>
      </c>
      <c r="M154" s="134">
        <f t="shared" si="338"/>
        <v>0</v>
      </c>
      <c r="N154" s="134">
        <f t="shared" si="338"/>
        <v>0</v>
      </c>
      <c r="O154" s="134">
        <f t="shared" si="338"/>
        <v>0</v>
      </c>
      <c r="P154" s="134">
        <f t="shared" si="338"/>
        <v>0</v>
      </c>
      <c r="Q154" s="134">
        <f t="shared" si="338"/>
        <v>0</v>
      </c>
      <c r="R154" s="134">
        <f t="shared" si="338"/>
        <v>0</v>
      </c>
      <c r="S154" s="134">
        <f t="shared" si="338"/>
        <v>0</v>
      </c>
      <c r="T154" s="134">
        <f t="shared" si="338"/>
        <v>0</v>
      </c>
      <c r="U154" s="134">
        <f t="shared" si="338"/>
        <v>0</v>
      </c>
      <c r="V154" s="134">
        <f t="shared" si="338"/>
        <v>0</v>
      </c>
      <c r="W154" s="134">
        <f t="shared" si="338"/>
        <v>0</v>
      </c>
      <c r="X154" s="134">
        <f t="shared" si="338"/>
        <v>0</v>
      </c>
      <c r="Y154" s="134">
        <f t="shared" si="338"/>
        <v>0</v>
      </c>
      <c r="Z154" s="134">
        <f t="shared" si="338"/>
        <v>0</v>
      </c>
      <c r="AA154" s="134">
        <f t="shared" si="338"/>
        <v>0</v>
      </c>
      <c r="AB154" s="134">
        <f t="shared" si="338"/>
        <v>0</v>
      </c>
      <c r="AC154" s="134">
        <f t="shared" si="338"/>
        <v>0</v>
      </c>
      <c r="AD154" s="134">
        <f t="shared" si="338"/>
        <v>0</v>
      </c>
      <c r="AE154" s="134">
        <f t="shared" si="338"/>
        <v>0</v>
      </c>
      <c r="AF154" s="134">
        <f t="shared" si="338"/>
        <v>0</v>
      </c>
      <c r="AG154" s="134">
        <f t="shared" si="338"/>
        <v>0</v>
      </c>
      <c r="AH154" s="134">
        <f t="shared" si="338"/>
        <v>0</v>
      </c>
      <c r="AI154" s="134">
        <f t="shared" si="338"/>
        <v>0</v>
      </c>
      <c r="AJ154" s="134">
        <f t="shared" si="338"/>
        <v>0</v>
      </c>
      <c r="AK154" s="134">
        <f t="shared" si="338"/>
        <v>0</v>
      </c>
      <c r="AL154" s="134">
        <f t="shared" si="338"/>
        <v>0</v>
      </c>
      <c r="AM154" s="134">
        <f t="shared" si="338"/>
        <v>0</v>
      </c>
      <c r="AN154" s="134">
        <f t="shared" si="338"/>
        <v>0</v>
      </c>
      <c r="AO154" s="134">
        <f t="shared" si="338"/>
        <v>0</v>
      </c>
      <c r="AP154" s="134">
        <f t="shared" si="338"/>
        <v>0</v>
      </c>
      <c r="AQ154" s="134">
        <f t="shared" si="338"/>
        <v>0</v>
      </c>
    </row>
    <row r="155" spans="1:43" ht="20.5" customHeight="1" x14ac:dyDescent="0.35">
      <c r="A155" s="80" t="str">
        <f>A92</f>
        <v>Øvrig nytteverknad i privat næringsliv 1</v>
      </c>
      <c r="B155" s="41" t="s">
        <v>156</v>
      </c>
      <c r="C155" s="134">
        <f>C98</f>
        <v>0</v>
      </c>
      <c r="D155" s="134">
        <f t="shared" ref="D155:AQ155" si="339">D98</f>
        <v>0</v>
      </c>
      <c r="E155" s="134">
        <f t="shared" si="339"/>
        <v>0</v>
      </c>
      <c r="F155" s="134">
        <f t="shared" si="339"/>
        <v>0</v>
      </c>
      <c r="G155" s="134">
        <f t="shared" si="339"/>
        <v>0</v>
      </c>
      <c r="H155" s="134">
        <f t="shared" si="339"/>
        <v>0</v>
      </c>
      <c r="I155" s="134">
        <f t="shared" si="339"/>
        <v>0</v>
      </c>
      <c r="J155" s="134">
        <f t="shared" si="339"/>
        <v>0</v>
      </c>
      <c r="K155" s="134">
        <f t="shared" si="339"/>
        <v>0</v>
      </c>
      <c r="L155" s="134">
        <f t="shared" si="339"/>
        <v>0</v>
      </c>
      <c r="M155" s="134">
        <f t="shared" si="339"/>
        <v>0</v>
      </c>
      <c r="N155" s="134">
        <f t="shared" si="339"/>
        <v>0</v>
      </c>
      <c r="O155" s="134">
        <f t="shared" si="339"/>
        <v>0</v>
      </c>
      <c r="P155" s="134">
        <f t="shared" si="339"/>
        <v>0</v>
      </c>
      <c r="Q155" s="134">
        <f t="shared" si="339"/>
        <v>0</v>
      </c>
      <c r="R155" s="134">
        <f t="shared" si="339"/>
        <v>0</v>
      </c>
      <c r="S155" s="134">
        <f t="shared" si="339"/>
        <v>0</v>
      </c>
      <c r="T155" s="134">
        <f t="shared" si="339"/>
        <v>0</v>
      </c>
      <c r="U155" s="134">
        <f t="shared" si="339"/>
        <v>0</v>
      </c>
      <c r="V155" s="134">
        <f t="shared" si="339"/>
        <v>0</v>
      </c>
      <c r="W155" s="134">
        <f t="shared" si="339"/>
        <v>0</v>
      </c>
      <c r="X155" s="134">
        <f t="shared" si="339"/>
        <v>0</v>
      </c>
      <c r="Y155" s="134">
        <f t="shared" si="339"/>
        <v>0</v>
      </c>
      <c r="Z155" s="134">
        <f t="shared" si="339"/>
        <v>0</v>
      </c>
      <c r="AA155" s="134">
        <f t="shared" si="339"/>
        <v>0</v>
      </c>
      <c r="AB155" s="134">
        <f t="shared" si="339"/>
        <v>0</v>
      </c>
      <c r="AC155" s="134">
        <f t="shared" si="339"/>
        <v>0</v>
      </c>
      <c r="AD155" s="134">
        <f t="shared" si="339"/>
        <v>0</v>
      </c>
      <c r="AE155" s="134">
        <f t="shared" si="339"/>
        <v>0</v>
      </c>
      <c r="AF155" s="134">
        <f t="shared" si="339"/>
        <v>0</v>
      </c>
      <c r="AG155" s="134">
        <f t="shared" si="339"/>
        <v>0</v>
      </c>
      <c r="AH155" s="134">
        <f t="shared" si="339"/>
        <v>0</v>
      </c>
      <c r="AI155" s="134">
        <f t="shared" si="339"/>
        <v>0</v>
      </c>
      <c r="AJ155" s="134">
        <f t="shared" si="339"/>
        <v>0</v>
      </c>
      <c r="AK155" s="134">
        <f t="shared" si="339"/>
        <v>0</v>
      </c>
      <c r="AL155" s="134">
        <f t="shared" si="339"/>
        <v>0</v>
      </c>
      <c r="AM155" s="134">
        <f t="shared" si="339"/>
        <v>0</v>
      </c>
      <c r="AN155" s="134">
        <f t="shared" si="339"/>
        <v>0</v>
      </c>
      <c r="AO155" s="134">
        <f t="shared" si="339"/>
        <v>0</v>
      </c>
      <c r="AP155" s="134">
        <f t="shared" si="339"/>
        <v>0</v>
      </c>
      <c r="AQ155" s="134">
        <f t="shared" si="339"/>
        <v>0</v>
      </c>
    </row>
    <row r="156" spans="1:43" ht="20.5" customHeight="1" x14ac:dyDescent="0.35">
      <c r="A156" s="80" t="str">
        <f>A100</f>
        <v>Øvrig nytteverknad i privat næringsliv 2</v>
      </c>
      <c r="B156" s="41" t="s">
        <v>156</v>
      </c>
      <c r="C156" s="134">
        <f>C106</f>
        <v>0</v>
      </c>
      <c r="D156" s="134">
        <f t="shared" ref="D156:AQ156" si="340">D106</f>
        <v>0</v>
      </c>
      <c r="E156" s="134">
        <f t="shared" si="340"/>
        <v>0</v>
      </c>
      <c r="F156" s="134">
        <f t="shared" si="340"/>
        <v>0</v>
      </c>
      <c r="G156" s="134">
        <f t="shared" si="340"/>
        <v>0</v>
      </c>
      <c r="H156" s="134">
        <f t="shared" si="340"/>
        <v>0</v>
      </c>
      <c r="I156" s="134">
        <f t="shared" si="340"/>
        <v>0</v>
      </c>
      <c r="J156" s="134">
        <f t="shared" si="340"/>
        <v>0</v>
      </c>
      <c r="K156" s="134">
        <f t="shared" si="340"/>
        <v>0</v>
      </c>
      <c r="L156" s="134">
        <f t="shared" si="340"/>
        <v>0</v>
      </c>
      <c r="M156" s="134">
        <f t="shared" si="340"/>
        <v>0</v>
      </c>
      <c r="N156" s="134">
        <f t="shared" si="340"/>
        <v>0</v>
      </c>
      <c r="O156" s="134">
        <f t="shared" si="340"/>
        <v>0</v>
      </c>
      <c r="P156" s="134">
        <f t="shared" si="340"/>
        <v>0</v>
      </c>
      <c r="Q156" s="134">
        <f t="shared" si="340"/>
        <v>0</v>
      </c>
      <c r="R156" s="134">
        <f t="shared" si="340"/>
        <v>0</v>
      </c>
      <c r="S156" s="134">
        <f t="shared" si="340"/>
        <v>0</v>
      </c>
      <c r="T156" s="134">
        <f t="shared" si="340"/>
        <v>0</v>
      </c>
      <c r="U156" s="134">
        <f t="shared" si="340"/>
        <v>0</v>
      </c>
      <c r="V156" s="134">
        <f t="shared" si="340"/>
        <v>0</v>
      </c>
      <c r="W156" s="134">
        <f t="shared" si="340"/>
        <v>0</v>
      </c>
      <c r="X156" s="134">
        <f t="shared" si="340"/>
        <v>0</v>
      </c>
      <c r="Y156" s="134">
        <f t="shared" si="340"/>
        <v>0</v>
      </c>
      <c r="Z156" s="134">
        <f t="shared" si="340"/>
        <v>0</v>
      </c>
      <c r="AA156" s="134">
        <f t="shared" si="340"/>
        <v>0</v>
      </c>
      <c r="AB156" s="134">
        <f t="shared" si="340"/>
        <v>0</v>
      </c>
      <c r="AC156" s="134">
        <f t="shared" si="340"/>
        <v>0</v>
      </c>
      <c r="AD156" s="134">
        <f t="shared" si="340"/>
        <v>0</v>
      </c>
      <c r="AE156" s="134">
        <f t="shared" si="340"/>
        <v>0</v>
      </c>
      <c r="AF156" s="134">
        <f t="shared" si="340"/>
        <v>0</v>
      </c>
      <c r="AG156" s="134">
        <f t="shared" si="340"/>
        <v>0</v>
      </c>
      <c r="AH156" s="134">
        <f t="shared" si="340"/>
        <v>0</v>
      </c>
      <c r="AI156" s="134">
        <f t="shared" si="340"/>
        <v>0</v>
      </c>
      <c r="AJ156" s="134">
        <f t="shared" si="340"/>
        <v>0</v>
      </c>
      <c r="AK156" s="134">
        <f t="shared" si="340"/>
        <v>0</v>
      </c>
      <c r="AL156" s="134">
        <f t="shared" si="340"/>
        <v>0</v>
      </c>
      <c r="AM156" s="134">
        <f t="shared" si="340"/>
        <v>0</v>
      </c>
      <c r="AN156" s="134">
        <f t="shared" si="340"/>
        <v>0</v>
      </c>
      <c r="AO156" s="134">
        <f t="shared" si="340"/>
        <v>0</v>
      </c>
      <c r="AP156" s="134">
        <f t="shared" si="340"/>
        <v>0</v>
      </c>
      <c r="AQ156" s="134">
        <f t="shared" si="340"/>
        <v>0</v>
      </c>
    </row>
    <row r="157" spans="1:43" ht="20.5" customHeight="1" thickBot="1" x14ac:dyDescent="0.4">
      <c r="A157" s="51" t="s">
        <v>204</v>
      </c>
      <c r="B157" s="52" t="s">
        <v>156</v>
      </c>
      <c r="C157" s="54">
        <f>SUM(C153:C156)</f>
        <v>0</v>
      </c>
      <c r="D157" s="54">
        <f t="shared" ref="D157:AQ157" si="341">SUM(D153:D156)</f>
        <v>0</v>
      </c>
      <c r="E157" s="54">
        <f t="shared" si="341"/>
        <v>0</v>
      </c>
      <c r="F157" s="54">
        <f t="shared" si="341"/>
        <v>0</v>
      </c>
      <c r="G157" s="54">
        <f t="shared" si="341"/>
        <v>0</v>
      </c>
      <c r="H157" s="54">
        <f t="shared" si="341"/>
        <v>0</v>
      </c>
      <c r="I157" s="54">
        <f t="shared" si="341"/>
        <v>0</v>
      </c>
      <c r="J157" s="54">
        <f t="shared" si="341"/>
        <v>0</v>
      </c>
      <c r="K157" s="54">
        <f t="shared" si="341"/>
        <v>0</v>
      </c>
      <c r="L157" s="54">
        <f t="shared" si="341"/>
        <v>0</v>
      </c>
      <c r="M157" s="54">
        <f t="shared" si="341"/>
        <v>0</v>
      </c>
      <c r="N157" s="54">
        <f t="shared" si="341"/>
        <v>0</v>
      </c>
      <c r="O157" s="54">
        <f t="shared" si="341"/>
        <v>0</v>
      </c>
      <c r="P157" s="54">
        <f t="shared" si="341"/>
        <v>0</v>
      </c>
      <c r="Q157" s="54">
        <f t="shared" si="341"/>
        <v>0</v>
      </c>
      <c r="R157" s="54">
        <f t="shared" si="341"/>
        <v>0</v>
      </c>
      <c r="S157" s="54">
        <f t="shared" si="341"/>
        <v>0</v>
      </c>
      <c r="T157" s="54">
        <f t="shared" si="341"/>
        <v>0</v>
      </c>
      <c r="U157" s="54">
        <f t="shared" si="341"/>
        <v>0</v>
      </c>
      <c r="V157" s="54">
        <f t="shared" si="341"/>
        <v>0</v>
      </c>
      <c r="W157" s="54">
        <f t="shared" si="341"/>
        <v>0</v>
      </c>
      <c r="X157" s="54">
        <f t="shared" si="341"/>
        <v>0</v>
      </c>
      <c r="Y157" s="54">
        <f t="shared" si="341"/>
        <v>0</v>
      </c>
      <c r="Z157" s="54">
        <f t="shared" si="341"/>
        <v>0</v>
      </c>
      <c r="AA157" s="54">
        <f t="shared" si="341"/>
        <v>0</v>
      </c>
      <c r="AB157" s="54">
        <f t="shared" si="341"/>
        <v>0</v>
      </c>
      <c r="AC157" s="54">
        <f t="shared" si="341"/>
        <v>0</v>
      </c>
      <c r="AD157" s="54">
        <f t="shared" si="341"/>
        <v>0</v>
      </c>
      <c r="AE157" s="54">
        <f t="shared" si="341"/>
        <v>0</v>
      </c>
      <c r="AF157" s="54">
        <f t="shared" si="341"/>
        <v>0</v>
      </c>
      <c r="AG157" s="54">
        <f t="shared" si="341"/>
        <v>0</v>
      </c>
      <c r="AH157" s="54">
        <f t="shared" si="341"/>
        <v>0</v>
      </c>
      <c r="AI157" s="54">
        <f t="shared" si="341"/>
        <v>0</v>
      </c>
      <c r="AJ157" s="54">
        <f t="shared" si="341"/>
        <v>0</v>
      </c>
      <c r="AK157" s="54">
        <f t="shared" si="341"/>
        <v>0</v>
      </c>
      <c r="AL157" s="54">
        <f t="shared" si="341"/>
        <v>0</v>
      </c>
      <c r="AM157" s="54">
        <f t="shared" si="341"/>
        <v>0</v>
      </c>
      <c r="AN157" s="54">
        <f t="shared" si="341"/>
        <v>0</v>
      </c>
      <c r="AO157" s="54">
        <f t="shared" si="341"/>
        <v>0</v>
      </c>
      <c r="AP157" s="54">
        <f t="shared" si="341"/>
        <v>0</v>
      </c>
      <c r="AQ157" s="54">
        <f t="shared" si="341"/>
        <v>0</v>
      </c>
    </row>
    <row r="158" spans="1:43" ht="20.5" customHeight="1" thickTop="1" x14ac:dyDescent="0.35">
      <c r="A158" s="44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</row>
    <row r="159" spans="1:43" ht="20.5" customHeight="1" x14ac:dyDescent="0.35">
      <c r="A159" s="44" t="s">
        <v>205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</row>
    <row r="160" spans="1:43" ht="20.5" customHeight="1" x14ac:dyDescent="0.35">
      <c r="A160" s="80" t="str">
        <f>A109</f>
        <v>Tidsbesparing for privatpersoner</v>
      </c>
      <c r="B160" s="41" t="s">
        <v>154</v>
      </c>
      <c r="C160" s="134">
        <f>C114</f>
        <v>0</v>
      </c>
      <c r="D160" s="134">
        <f t="shared" ref="D160:AQ160" si="342">D114</f>
        <v>0</v>
      </c>
      <c r="E160" s="134">
        <f t="shared" si="342"/>
        <v>0</v>
      </c>
      <c r="F160" s="134">
        <f t="shared" si="342"/>
        <v>0</v>
      </c>
      <c r="G160" s="134">
        <f t="shared" si="342"/>
        <v>0</v>
      </c>
      <c r="H160" s="134">
        <f t="shared" si="342"/>
        <v>0</v>
      </c>
      <c r="I160" s="134">
        <f t="shared" si="342"/>
        <v>0</v>
      </c>
      <c r="J160" s="134">
        <f t="shared" si="342"/>
        <v>0</v>
      </c>
      <c r="K160" s="134">
        <f t="shared" si="342"/>
        <v>0</v>
      </c>
      <c r="L160" s="134">
        <f t="shared" si="342"/>
        <v>0</v>
      </c>
      <c r="M160" s="134">
        <f t="shared" si="342"/>
        <v>0</v>
      </c>
      <c r="N160" s="134">
        <f t="shared" si="342"/>
        <v>0</v>
      </c>
      <c r="O160" s="134">
        <f t="shared" si="342"/>
        <v>0</v>
      </c>
      <c r="P160" s="134">
        <f t="shared" si="342"/>
        <v>0</v>
      </c>
      <c r="Q160" s="134">
        <f t="shared" si="342"/>
        <v>0</v>
      </c>
      <c r="R160" s="134">
        <f t="shared" si="342"/>
        <v>0</v>
      </c>
      <c r="S160" s="134">
        <f t="shared" si="342"/>
        <v>0</v>
      </c>
      <c r="T160" s="134">
        <f t="shared" si="342"/>
        <v>0</v>
      </c>
      <c r="U160" s="134">
        <f t="shared" si="342"/>
        <v>0</v>
      </c>
      <c r="V160" s="134">
        <f t="shared" si="342"/>
        <v>0</v>
      </c>
      <c r="W160" s="134">
        <f t="shared" si="342"/>
        <v>0</v>
      </c>
      <c r="X160" s="134">
        <f t="shared" si="342"/>
        <v>0</v>
      </c>
      <c r="Y160" s="134">
        <f t="shared" si="342"/>
        <v>0</v>
      </c>
      <c r="Z160" s="134">
        <f t="shared" si="342"/>
        <v>0</v>
      </c>
      <c r="AA160" s="134">
        <f t="shared" si="342"/>
        <v>0</v>
      </c>
      <c r="AB160" s="134">
        <f t="shared" si="342"/>
        <v>0</v>
      </c>
      <c r="AC160" s="134">
        <f t="shared" si="342"/>
        <v>0</v>
      </c>
      <c r="AD160" s="134">
        <f t="shared" si="342"/>
        <v>0</v>
      </c>
      <c r="AE160" s="134">
        <f t="shared" si="342"/>
        <v>0</v>
      </c>
      <c r="AF160" s="134">
        <f t="shared" si="342"/>
        <v>0</v>
      </c>
      <c r="AG160" s="134">
        <f t="shared" si="342"/>
        <v>0</v>
      </c>
      <c r="AH160" s="134">
        <f t="shared" si="342"/>
        <v>0</v>
      </c>
      <c r="AI160" s="134">
        <f t="shared" si="342"/>
        <v>0</v>
      </c>
      <c r="AJ160" s="134">
        <f t="shared" si="342"/>
        <v>0</v>
      </c>
      <c r="AK160" s="134">
        <f t="shared" si="342"/>
        <v>0</v>
      </c>
      <c r="AL160" s="134">
        <f t="shared" si="342"/>
        <v>0</v>
      </c>
      <c r="AM160" s="134">
        <f t="shared" si="342"/>
        <v>0</v>
      </c>
      <c r="AN160" s="134">
        <f t="shared" si="342"/>
        <v>0</v>
      </c>
      <c r="AO160" s="134">
        <f t="shared" si="342"/>
        <v>0</v>
      </c>
      <c r="AP160" s="134">
        <f t="shared" si="342"/>
        <v>0</v>
      </c>
      <c r="AQ160" s="134">
        <f t="shared" si="342"/>
        <v>0</v>
      </c>
    </row>
    <row r="161" spans="1:44" ht="20.5" customHeight="1" x14ac:dyDescent="0.35">
      <c r="A161" s="80" t="s">
        <v>190</v>
      </c>
      <c r="B161" s="41" t="s">
        <v>156</v>
      </c>
      <c r="C161" s="134">
        <f t="shared" ref="C161" si="343">C122</f>
        <v>0</v>
      </c>
      <c r="D161" s="134">
        <f t="shared" ref="D161:AQ161" si="344">D122</f>
        <v>0</v>
      </c>
      <c r="E161" s="134">
        <f t="shared" si="344"/>
        <v>0</v>
      </c>
      <c r="F161" s="134">
        <f t="shared" si="344"/>
        <v>0</v>
      </c>
      <c r="G161" s="134">
        <f t="shared" si="344"/>
        <v>0</v>
      </c>
      <c r="H161" s="134">
        <f t="shared" si="344"/>
        <v>0</v>
      </c>
      <c r="I161" s="134">
        <f t="shared" si="344"/>
        <v>0</v>
      </c>
      <c r="J161" s="134">
        <f t="shared" si="344"/>
        <v>0</v>
      </c>
      <c r="K161" s="134">
        <f t="shared" si="344"/>
        <v>0</v>
      </c>
      <c r="L161" s="134">
        <f t="shared" si="344"/>
        <v>0</v>
      </c>
      <c r="M161" s="134">
        <f t="shared" si="344"/>
        <v>0</v>
      </c>
      <c r="N161" s="134">
        <f t="shared" si="344"/>
        <v>0</v>
      </c>
      <c r="O161" s="134">
        <f t="shared" si="344"/>
        <v>0</v>
      </c>
      <c r="P161" s="134">
        <f t="shared" si="344"/>
        <v>0</v>
      </c>
      <c r="Q161" s="134">
        <f t="shared" si="344"/>
        <v>0</v>
      </c>
      <c r="R161" s="134">
        <f t="shared" si="344"/>
        <v>0</v>
      </c>
      <c r="S161" s="134">
        <f t="shared" si="344"/>
        <v>0</v>
      </c>
      <c r="T161" s="134">
        <f t="shared" si="344"/>
        <v>0</v>
      </c>
      <c r="U161" s="134">
        <f t="shared" si="344"/>
        <v>0</v>
      </c>
      <c r="V161" s="134">
        <f t="shared" si="344"/>
        <v>0</v>
      </c>
      <c r="W161" s="134">
        <f t="shared" si="344"/>
        <v>0</v>
      </c>
      <c r="X161" s="134">
        <f t="shared" si="344"/>
        <v>0</v>
      </c>
      <c r="Y161" s="134">
        <f t="shared" si="344"/>
        <v>0</v>
      </c>
      <c r="Z161" s="134">
        <f t="shared" si="344"/>
        <v>0</v>
      </c>
      <c r="AA161" s="134">
        <f t="shared" si="344"/>
        <v>0</v>
      </c>
      <c r="AB161" s="134">
        <f t="shared" si="344"/>
        <v>0</v>
      </c>
      <c r="AC161" s="134">
        <f t="shared" si="344"/>
        <v>0</v>
      </c>
      <c r="AD161" s="134">
        <f t="shared" si="344"/>
        <v>0</v>
      </c>
      <c r="AE161" s="134">
        <f t="shared" si="344"/>
        <v>0</v>
      </c>
      <c r="AF161" s="134">
        <f t="shared" si="344"/>
        <v>0</v>
      </c>
      <c r="AG161" s="134">
        <f t="shared" si="344"/>
        <v>0</v>
      </c>
      <c r="AH161" s="134">
        <f t="shared" si="344"/>
        <v>0</v>
      </c>
      <c r="AI161" s="134">
        <f t="shared" si="344"/>
        <v>0</v>
      </c>
      <c r="AJ161" s="134">
        <f t="shared" si="344"/>
        <v>0</v>
      </c>
      <c r="AK161" s="134">
        <f t="shared" si="344"/>
        <v>0</v>
      </c>
      <c r="AL161" s="134">
        <f t="shared" si="344"/>
        <v>0</v>
      </c>
      <c r="AM161" s="134">
        <f t="shared" si="344"/>
        <v>0</v>
      </c>
      <c r="AN161" s="134">
        <f t="shared" si="344"/>
        <v>0</v>
      </c>
      <c r="AO161" s="134">
        <f t="shared" si="344"/>
        <v>0</v>
      </c>
      <c r="AP161" s="134">
        <f t="shared" si="344"/>
        <v>0</v>
      </c>
      <c r="AQ161" s="134">
        <f t="shared" si="344"/>
        <v>0</v>
      </c>
    </row>
    <row r="162" spans="1:44" ht="20.5" customHeight="1" x14ac:dyDescent="0.35">
      <c r="A162" s="80" t="s">
        <v>191</v>
      </c>
      <c r="B162" s="41" t="s">
        <v>156</v>
      </c>
      <c r="C162" s="134">
        <f t="shared" ref="C162" si="345">C130</f>
        <v>0</v>
      </c>
      <c r="D162" s="134">
        <f t="shared" ref="D162:AQ162" si="346">D130</f>
        <v>0</v>
      </c>
      <c r="E162" s="134">
        <f t="shared" si="346"/>
        <v>0</v>
      </c>
      <c r="F162" s="134">
        <f t="shared" si="346"/>
        <v>0</v>
      </c>
      <c r="G162" s="134">
        <f t="shared" si="346"/>
        <v>0</v>
      </c>
      <c r="H162" s="134">
        <f t="shared" si="346"/>
        <v>0</v>
      </c>
      <c r="I162" s="134">
        <f t="shared" si="346"/>
        <v>0</v>
      </c>
      <c r="J162" s="134">
        <f t="shared" si="346"/>
        <v>0</v>
      </c>
      <c r="K162" s="134">
        <f t="shared" si="346"/>
        <v>0</v>
      </c>
      <c r="L162" s="134">
        <f t="shared" si="346"/>
        <v>0</v>
      </c>
      <c r="M162" s="134">
        <f t="shared" si="346"/>
        <v>0</v>
      </c>
      <c r="N162" s="134">
        <f t="shared" si="346"/>
        <v>0</v>
      </c>
      <c r="O162" s="134">
        <f t="shared" si="346"/>
        <v>0</v>
      </c>
      <c r="P162" s="134">
        <f t="shared" si="346"/>
        <v>0</v>
      </c>
      <c r="Q162" s="134">
        <f t="shared" si="346"/>
        <v>0</v>
      </c>
      <c r="R162" s="134">
        <f t="shared" si="346"/>
        <v>0</v>
      </c>
      <c r="S162" s="134">
        <f t="shared" si="346"/>
        <v>0</v>
      </c>
      <c r="T162" s="134">
        <f t="shared" si="346"/>
        <v>0</v>
      </c>
      <c r="U162" s="134">
        <f t="shared" si="346"/>
        <v>0</v>
      </c>
      <c r="V162" s="134">
        <f t="shared" si="346"/>
        <v>0</v>
      </c>
      <c r="W162" s="134">
        <f t="shared" si="346"/>
        <v>0</v>
      </c>
      <c r="X162" s="134">
        <f t="shared" si="346"/>
        <v>0</v>
      </c>
      <c r="Y162" s="134">
        <f t="shared" si="346"/>
        <v>0</v>
      </c>
      <c r="Z162" s="134">
        <f t="shared" si="346"/>
        <v>0</v>
      </c>
      <c r="AA162" s="134">
        <f t="shared" si="346"/>
        <v>0</v>
      </c>
      <c r="AB162" s="134">
        <f t="shared" si="346"/>
        <v>0</v>
      </c>
      <c r="AC162" s="134">
        <f t="shared" si="346"/>
        <v>0</v>
      </c>
      <c r="AD162" s="134">
        <f t="shared" si="346"/>
        <v>0</v>
      </c>
      <c r="AE162" s="134">
        <f t="shared" si="346"/>
        <v>0</v>
      </c>
      <c r="AF162" s="134">
        <f t="shared" si="346"/>
        <v>0</v>
      </c>
      <c r="AG162" s="134">
        <f t="shared" si="346"/>
        <v>0</v>
      </c>
      <c r="AH162" s="134">
        <f t="shared" si="346"/>
        <v>0</v>
      </c>
      <c r="AI162" s="134">
        <f t="shared" si="346"/>
        <v>0</v>
      </c>
      <c r="AJ162" s="134">
        <f t="shared" si="346"/>
        <v>0</v>
      </c>
      <c r="AK162" s="134">
        <f t="shared" si="346"/>
        <v>0</v>
      </c>
      <c r="AL162" s="134">
        <f t="shared" si="346"/>
        <v>0</v>
      </c>
      <c r="AM162" s="134">
        <f t="shared" si="346"/>
        <v>0</v>
      </c>
      <c r="AN162" s="134">
        <f t="shared" si="346"/>
        <v>0</v>
      </c>
      <c r="AO162" s="134">
        <f t="shared" si="346"/>
        <v>0</v>
      </c>
      <c r="AP162" s="134">
        <f t="shared" si="346"/>
        <v>0</v>
      </c>
      <c r="AQ162" s="134">
        <f t="shared" si="346"/>
        <v>0</v>
      </c>
    </row>
    <row r="163" spans="1:44" ht="20.5" customHeight="1" thickBot="1" x14ac:dyDescent="0.4">
      <c r="A163" s="51" t="s">
        <v>206</v>
      </c>
      <c r="B163" s="52" t="s">
        <v>156</v>
      </c>
      <c r="C163" s="54">
        <f>SUM(C160:C162)</f>
        <v>0</v>
      </c>
      <c r="D163" s="54">
        <f t="shared" ref="D163:AQ163" si="347">SUM(D160:D162)</f>
        <v>0</v>
      </c>
      <c r="E163" s="54">
        <f t="shared" si="347"/>
        <v>0</v>
      </c>
      <c r="F163" s="54">
        <f t="shared" si="347"/>
        <v>0</v>
      </c>
      <c r="G163" s="54">
        <f t="shared" si="347"/>
        <v>0</v>
      </c>
      <c r="H163" s="54">
        <f t="shared" si="347"/>
        <v>0</v>
      </c>
      <c r="I163" s="54">
        <f t="shared" si="347"/>
        <v>0</v>
      </c>
      <c r="J163" s="54">
        <f t="shared" si="347"/>
        <v>0</v>
      </c>
      <c r="K163" s="54">
        <f t="shared" si="347"/>
        <v>0</v>
      </c>
      <c r="L163" s="54">
        <f t="shared" si="347"/>
        <v>0</v>
      </c>
      <c r="M163" s="54">
        <f t="shared" si="347"/>
        <v>0</v>
      </c>
      <c r="N163" s="54">
        <f t="shared" si="347"/>
        <v>0</v>
      </c>
      <c r="O163" s="54">
        <f t="shared" si="347"/>
        <v>0</v>
      </c>
      <c r="P163" s="54">
        <f t="shared" si="347"/>
        <v>0</v>
      </c>
      <c r="Q163" s="54">
        <f t="shared" si="347"/>
        <v>0</v>
      </c>
      <c r="R163" s="54">
        <f t="shared" si="347"/>
        <v>0</v>
      </c>
      <c r="S163" s="54">
        <f t="shared" si="347"/>
        <v>0</v>
      </c>
      <c r="T163" s="54">
        <f t="shared" si="347"/>
        <v>0</v>
      </c>
      <c r="U163" s="54">
        <f t="shared" si="347"/>
        <v>0</v>
      </c>
      <c r="V163" s="54">
        <f t="shared" si="347"/>
        <v>0</v>
      </c>
      <c r="W163" s="54">
        <f t="shared" si="347"/>
        <v>0</v>
      </c>
      <c r="X163" s="54">
        <f t="shared" si="347"/>
        <v>0</v>
      </c>
      <c r="Y163" s="54">
        <f t="shared" si="347"/>
        <v>0</v>
      </c>
      <c r="Z163" s="54">
        <f t="shared" si="347"/>
        <v>0</v>
      </c>
      <c r="AA163" s="54">
        <f t="shared" si="347"/>
        <v>0</v>
      </c>
      <c r="AB163" s="54">
        <f t="shared" si="347"/>
        <v>0</v>
      </c>
      <c r="AC163" s="54">
        <f t="shared" si="347"/>
        <v>0</v>
      </c>
      <c r="AD163" s="54">
        <f t="shared" si="347"/>
        <v>0</v>
      </c>
      <c r="AE163" s="54">
        <f t="shared" si="347"/>
        <v>0</v>
      </c>
      <c r="AF163" s="54">
        <f t="shared" si="347"/>
        <v>0</v>
      </c>
      <c r="AG163" s="54">
        <f t="shared" si="347"/>
        <v>0</v>
      </c>
      <c r="AH163" s="54">
        <f t="shared" si="347"/>
        <v>0</v>
      </c>
      <c r="AI163" s="54">
        <f t="shared" si="347"/>
        <v>0</v>
      </c>
      <c r="AJ163" s="54">
        <f t="shared" si="347"/>
        <v>0</v>
      </c>
      <c r="AK163" s="54">
        <f t="shared" si="347"/>
        <v>0</v>
      </c>
      <c r="AL163" s="54">
        <f t="shared" si="347"/>
        <v>0</v>
      </c>
      <c r="AM163" s="54">
        <f t="shared" si="347"/>
        <v>0</v>
      </c>
      <c r="AN163" s="54">
        <f t="shared" si="347"/>
        <v>0</v>
      </c>
      <c r="AO163" s="54">
        <f t="shared" si="347"/>
        <v>0</v>
      </c>
      <c r="AP163" s="54">
        <f t="shared" si="347"/>
        <v>0</v>
      </c>
      <c r="AQ163" s="54">
        <f t="shared" si="347"/>
        <v>0</v>
      </c>
    </row>
    <row r="164" spans="1:44" ht="20.5" customHeight="1" thickTop="1" x14ac:dyDescent="0.35">
      <c r="A164" s="10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</row>
    <row r="165" spans="1:44" s="33" customFormat="1" ht="20.5" customHeight="1" x14ac:dyDescent="0.35">
      <c r="A165" s="108" t="s">
        <v>207</v>
      </c>
      <c r="B165" s="56" t="s">
        <v>154</v>
      </c>
      <c r="C165" s="135">
        <f>C9+C17+C25+C34+C42+C50+C59+C67+C75</f>
        <v>0</v>
      </c>
      <c r="D165" s="135">
        <f t="shared" ref="D165:AQ165" si="348">D9+D17+D25+D34+D42+D50+D59+D67+D75</f>
        <v>0</v>
      </c>
      <c r="E165" s="135">
        <f t="shared" si="348"/>
        <v>0</v>
      </c>
      <c r="F165" s="135">
        <f t="shared" si="348"/>
        <v>0</v>
      </c>
      <c r="G165" s="135">
        <f t="shared" si="348"/>
        <v>0</v>
      </c>
      <c r="H165" s="135">
        <f t="shared" si="348"/>
        <v>0</v>
      </c>
      <c r="I165" s="135">
        <f t="shared" si="348"/>
        <v>0</v>
      </c>
      <c r="J165" s="135">
        <f t="shared" si="348"/>
        <v>0</v>
      </c>
      <c r="K165" s="135">
        <f t="shared" si="348"/>
        <v>0</v>
      </c>
      <c r="L165" s="135">
        <f t="shared" si="348"/>
        <v>0</v>
      </c>
      <c r="M165" s="135">
        <f t="shared" si="348"/>
        <v>0</v>
      </c>
      <c r="N165" s="135">
        <f t="shared" si="348"/>
        <v>0</v>
      </c>
      <c r="O165" s="135">
        <f t="shared" si="348"/>
        <v>0</v>
      </c>
      <c r="P165" s="135">
        <f t="shared" si="348"/>
        <v>0</v>
      </c>
      <c r="Q165" s="135">
        <f t="shared" si="348"/>
        <v>0</v>
      </c>
      <c r="R165" s="135">
        <f t="shared" si="348"/>
        <v>0</v>
      </c>
      <c r="S165" s="135">
        <f t="shared" si="348"/>
        <v>0</v>
      </c>
      <c r="T165" s="135">
        <f t="shared" si="348"/>
        <v>0</v>
      </c>
      <c r="U165" s="135">
        <f t="shared" si="348"/>
        <v>0</v>
      </c>
      <c r="V165" s="135">
        <f t="shared" si="348"/>
        <v>0</v>
      </c>
      <c r="W165" s="135">
        <f t="shared" si="348"/>
        <v>0</v>
      </c>
      <c r="X165" s="135">
        <f t="shared" si="348"/>
        <v>0</v>
      </c>
      <c r="Y165" s="135">
        <f t="shared" si="348"/>
        <v>0</v>
      </c>
      <c r="Z165" s="135">
        <f t="shared" si="348"/>
        <v>0</v>
      </c>
      <c r="AA165" s="135">
        <f t="shared" si="348"/>
        <v>0</v>
      </c>
      <c r="AB165" s="135">
        <f t="shared" si="348"/>
        <v>0</v>
      </c>
      <c r="AC165" s="135">
        <f t="shared" si="348"/>
        <v>0</v>
      </c>
      <c r="AD165" s="135">
        <f t="shared" si="348"/>
        <v>0</v>
      </c>
      <c r="AE165" s="135">
        <f t="shared" si="348"/>
        <v>0</v>
      </c>
      <c r="AF165" s="135">
        <f t="shared" si="348"/>
        <v>0</v>
      </c>
      <c r="AG165" s="135">
        <f t="shared" si="348"/>
        <v>0</v>
      </c>
      <c r="AH165" s="135">
        <f t="shared" si="348"/>
        <v>0</v>
      </c>
      <c r="AI165" s="135">
        <f t="shared" si="348"/>
        <v>0</v>
      </c>
      <c r="AJ165" s="135">
        <f t="shared" si="348"/>
        <v>0</v>
      </c>
      <c r="AK165" s="135">
        <f t="shared" si="348"/>
        <v>0</v>
      </c>
      <c r="AL165" s="135">
        <f t="shared" si="348"/>
        <v>0</v>
      </c>
      <c r="AM165" s="135">
        <f t="shared" si="348"/>
        <v>0</v>
      </c>
      <c r="AN165" s="135">
        <f t="shared" si="348"/>
        <v>0</v>
      </c>
      <c r="AO165" s="135">
        <f t="shared" si="348"/>
        <v>0</v>
      </c>
      <c r="AP165" s="135">
        <f t="shared" si="348"/>
        <v>0</v>
      </c>
      <c r="AQ165" s="135">
        <f t="shared" si="348"/>
        <v>0</v>
      </c>
      <c r="AR165" s="31"/>
    </row>
    <row r="166" spans="1:44" s="59" customFormat="1" ht="20.5" customHeight="1" thickBot="1" x14ac:dyDescent="0.4">
      <c r="A166" s="109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136"/>
      <c r="AR166" s="58"/>
    </row>
    <row r="367" spans="43:43" ht="20.5" customHeight="1" x14ac:dyDescent="0.35">
      <c r="AQ367" s="15"/>
    </row>
  </sheetData>
  <pageMargins left="0.70000000000000007" right="0.70000000000000007" top="0.75" bottom="0.75" header="0.30000000000000004" footer="0.30000000000000004"/>
  <pageSetup paperSize="9" scale="86" fitToWidth="0" fitToHeight="0" orientation="portrait" r:id="rId1"/>
  <rowBreaks count="1" manualBreakCount="1">
    <brk id="106" max="4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257"/>
  <sheetViews>
    <sheetView zoomScale="70" zoomScaleNormal="70" zoomScaleSheetLayoutView="100" workbookViewId="0"/>
  </sheetViews>
  <sheetFormatPr baseColWidth="10" defaultColWidth="13" defaultRowHeight="14.5" x14ac:dyDescent="0.35"/>
  <cols>
    <col min="1" max="1" width="76.7265625" style="3" bestFit="1" customWidth="1"/>
    <col min="2" max="2" width="18.81640625" style="21" customWidth="1"/>
    <col min="3" max="4" width="18.81640625" style="16" customWidth="1"/>
    <col min="5" max="5" width="10.81640625" style="16" bestFit="1" customWidth="1"/>
    <col min="6" max="6" width="15.7265625" style="16" customWidth="1"/>
    <col min="7" max="43" width="18.81640625" style="16" customWidth="1"/>
    <col min="44" max="44" width="18.26953125" style="17" customWidth="1"/>
    <col min="45" max="45" width="21.1796875" style="3" customWidth="1"/>
    <col min="46" max="46" width="13" style="3" customWidth="1"/>
    <col min="47" max="16384" width="13" style="3"/>
  </cols>
  <sheetData>
    <row r="1" spans="1:43" ht="21" x14ac:dyDescent="0.5">
      <c r="A1" s="14" t="s">
        <v>208</v>
      </c>
    </row>
    <row r="2" spans="1:43" ht="14.5" customHeight="1" x14ac:dyDescent="0.35">
      <c r="A2" s="60"/>
    </row>
    <row r="3" spans="1:43" x14ac:dyDescent="0.35">
      <c r="A3" s="60" t="s">
        <v>209</v>
      </c>
    </row>
    <row r="4" spans="1:43" x14ac:dyDescent="0.35">
      <c r="A4" s="9" t="s">
        <v>210</v>
      </c>
      <c r="B4" s="19" t="s">
        <v>128</v>
      </c>
      <c r="C4" s="20">
        <f>'Generelle føresetnader'!$B$7</f>
        <v>2026</v>
      </c>
      <c r="D4" s="20">
        <f t="shared" ref="D4:AQ4" si="0">C4+1</f>
        <v>2027</v>
      </c>
      <c r="E4" s="20">
        <f t="shared" si="0"/>
        <v>2028</v>
      </c>
      <c r="F4" s="20">
        <f t="shared" si="0"/>
        <v>2029</v>
      </c>
      <c r="G4" s="20">
        <f t="shared" si="0"/>
        <v>2030</v>
      </c>
      <c r="H4" s="20">
        <f t="shared" si="0"/>
        <v>2031</v>
      </c>
      <c r="I4" s="20">
        <f t="shared" si="0"/>
        <v>2032</v>
      </c>
      <c r="J4" s="20">
        <f t="shared" si="0"/>
        <v>2033</v>
      </c>
      <c r="K4" s="20">
        <f t="shared" si="0"/>
        <v>2034</v>
      </c>
      <c r="L4" s="20">
        <f t="shared" si="0"/>
        <v>2035</v>
      </c>
      <c r="M4" s="20">
        <f t="shared" si="0"/>
        <v>2036</v>
      </c>
      <c r="N4" s="20">
        <f t="shared" si="0"/>
        <v>2037</v>
      </c>
      <c r="O4" s="20">
        <f t="shared" si="0"/>
        <v>2038</v>
      </c>
      <c r="P4" s="20">
        <f t="shared" si="0"/>
        <v>2039</v>
      </c>
      <c r="Q4" s="20">
        <f t="shared" si="0"/>
        <v>2040</v>
      </c>
      <c r="R4" s="20">
        <f t="shared" si="0"/>
        <v>2041</v>
      </c>
      <c r="S4" s="20">
        <f t="shared" si="0"/>
        <v>2042</v>
      </c>
      <c r="T4" s="20">
        <f t="shared" si="0"/>
        <v>2043</v>
      </c>
      <c r="U4" s="20">
        <f t="shared" si="0"/>
        <v>2044</v>
      </c>
      <c r="V4" s="20">
        <f t="shared" si="0"/>
        <v>2045</v>
      </c>
      <c r="W4" s="20">
        <f t="shared" si="0"/>
        <v>2046</v>
      </c>
      <c r="X4" s="20">
        <f t="shared" si="0"/>
        <v>2047</v>
      </c>
      <c r="Y4" s="20">
        <f t="shared" si="0"/>
        <v>2048</v>
      </c>
      <c r="Z4" s="20">
        <f t="shared" si="0"/>
        <v>2049</v>
      </c>
      <c r="AA4" s="20">
        <f t="shared" si="0"/>
        <v>2050</v>
      </c>
      <c r="AB4" s="20">
        <f t="shared" si="0"/>
        <v>2051</v>
      </c>
      <c r="AC4" s="20">
        <f t="shared" si="0"/>
        <v>2052</v>
      </c>
      <c r="AD4" s="20">
        <f t="shared" si="0"/>
        <v>2053</v>
      </c>
      <c r="AE4" s="20">
        <f t="shared" si="0"/>
        <v>2054</v>
      </c>
      <c r="AF4" s="20">
        <f t="shared" si="0"/>
        <v>2055</v>
      </c>
      <c r="AG4" s="20">
        <f t="shared" si="0"/>
        <v>2056</v>
      </c>
      <c r="AH4" s="20">
        <f t="shared" si="0"/>
        <v>2057</v>
      </c>
      <c r="AI4" s="20">
        <f t="shared" si="0"/>
        <v>2058</v>
      </c>
      <c r="AJ4" s="20">
        <f t="shared" si="0"/>
        <v>2059</v>
      </c>
      <c r="AK4" s="20">
        <f t="shared" si="0"/>
        <v>2060</v>
      </c>
      <c r="AL4" s="20">
        <f t="shared" si="0"/>
        <v>2061</v>
      </c>
      <c r="AM4" s="20">
        <f t="shared" si="0"/>
        <v>2062</v>
      </c>
      <c r="AN4" s="20">
        <f t="shared" si="0"/>
        <v>2063</v>
      </c>
      <c r="AO4" s="20">
        <f t="shared" si="0"/>
        <v>2064</v>
      </c>
      <c r="AP4" s="20">
        <f t="shared" si="0"/>
        <v>2065</v>
      </c>
      <c r="AQ4" s="20">
        <f t="shared" si="0"/>
        <v>2066</v>
      </c>
    </row>
    <row r="5" spans="1:43" x14ac:dyDescent="0.35">
      <c r="A5" s="3" t="s">
        <v>211</v>
      </c>
      <c r="B5" s="21" t="s">
        <v>212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</row>
    <row r="6" spans="1:43" x14ac:dyDescent="0.35">
      <c r="A6" s="3" t="s">
        <v>213</v>
      </c>
      <c r="B6" s="21" t="s">
        <v>154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</row>
    <row r="7" spans="1:43" x14ac:dyDescent="0.35">
      <c r="A7" s="3" t="s">
        <v>214</v>
      </c>
      <c r="B7" s="21" t="s">
        <v>156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</row>
    <row r="8" spans="1:43" x14ac:dyDescent="0.35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</row>
    <row r="9" spans="1:43" x14ac:dyDescent="0.35">
      <c r="A9" s="9" t="s">
        <v>215</v>
      </c>
      <c r="B9" s="21" t="s">
        <v>154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</row>
    <row r="10" spans="1:43" x14ac:dyDescent="0.35"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</row>
    <row r="11" spans="1:43" x14ac:dyDescent="0.35">
      <c r="A11" s="9" t="s">
        <v>216</v>
      </c>
      <c r="B11" s="19"/>
      <c r="C11" s="20">
        <f>'Generelle føresetnader'!$B$7</f>
        <v>2026</v>
      </c>
      <c r="D11" s="20">
        <f t="shared" ref="D11:AQ11" si="1">C11+1</f>
        <v>2027</v>
      </c>
      <c r="E11" s="20">
        <f t="shared" si="1"/>
        <v>2028</v>
      </c>
      <c r="F11" s="20">
        <f t="shared" si="1"/>
        <v>2029</v>
      </c>
      <c r="G11" s="20">
        <f t="shared" si="1"/>
        <v>2030</v>
      </c>
      <c r="H11" s="20">
        <f t="shared" si="1"/>
        <v>2031</v>
      </c>
      <c r="I11" s="20">
        <f t="shared" si="1"/>
        <v>2032</v>
      </c>
      <c r="J11" s="20">
        <f t="shared" si="1"/>
        <v>2033</v>
      </c>
      <c r="K11" s="20">
        <f t="shared" si="1"/>
        <v>2034</v>
      </c>
      <c r="L11" s="20">
        <f t="shared" si="1"/>
        <v>2035</v>
      </c>
      <c r="M11" s="20">
        <f t="shared" si="1"/>
        <v>2036</v>
      </c>
      <c r="N11" s="20">
        <f t="shared" si="1"/>
        <v>2037</v>
      </c>
      <c r="O11" s="20">
        <f t="shared" si="1"/>
        <v>2038</v>
      </c>
      <c r="P11" s="20">
        <f t="shared" si="1"/>
        <v>2039</v>
      </c>
      <c r="Q11" s="20">
        <f t="shared" si="1"/>
        <v>2040</v>
      </c>
      <c r="R11" s="20">
        <f t="shared" si="1"/>
        <v>2041</v>
      </c>
      <c r="S11" s="20">
        <f t="shared" si="1"/>
        <v>2042</v>
      </c>
      <c r="T11" s="20">
        <f t="shared" si="1"/>
        <v>2043</v>
      </c>
      <c r="U11" s="20">
        <f t="shared" si="1"/>
        <v>2044</v>
      </c>
      <c r="V11" s="20">
        <f t="shared" si="1"/>
        <v>2045</v>
      </c>
      <c r="W11" s="20">
        <f t="shared" si="1"/>
        <v>2046</v>
      </c>
      <c r="X11" s="20">
        <f t="shared" si="1"/>
        <v>2047</v>
      </c>
      <c r="Y11" s="20">
        <f t="shared" si="1"/>
        <v>2048</v>
      </c>
      <c r="Z11" s="20">
        <f t="shared" si="1"/>
        <v>2049</v>
      </c>
      <c r="AA11" s="20">
        <f t="shared" si="1"/>
        <v>2050</v>
      </c>
      <c r="AB11" s="20">
        <f t="shared" si="1"/>
        <v>2051</v>
      </c>
      <c r="AC11" s="20">
        <f t="shared" si="1"/>
        <v>2052</v>
      </c>
      <c r="AD11" s="20">
        <f t="shared" si="1"/>
        <v>2053</v>
      </c>
      <c r="AE11" s="20">
        <f t="shared" si="1"/>
        <v>2054</v>
      </c>
      <c r="AF11" s="20">
        <f t="shared" si="1"/>
        <v>2055</v>
      </c>
      <c r="AG11" s="20">
        <f t="shared" si="1"/>
        <v>2056</v>
      </c>
      <c r="AH11" s="20">
        <f t="shared" si="1"/>
        <v>2057</v>
      </c>
      <c r="AI11" s="20">
        <f t="shared" si="1"/>
        <v>2058</v>
      </c>
      <c r="AJ11" s="20">
        <f t="shared" si="1"/>
        <v>2059</v>
      </c>
      <c r="AK11" s="20">
        <f t="shared" si="1"/>
        <v>2060</v>
      </c>
      <c r="AL11" s="20">
        <f t="shared" si="1"/>
        <v>2061</v>
      </c>
      <c r="AM11" s="20">
        <f t="shared" si="1"/>
        <v>2062</v>
      </c>
      <c r="AN11" s="20">
        <f t="shared" si="1"/>
        <v>2063</v>
      </c>
      <c r="AO11" s="20">
        <f t="shared" si="1"/>
        <v>2064</v>
      </c>
      <c r="AP11" s="20">
        <f t="shared" si="1"/>
        <v>2065</v>
      </c>
      <c r="AQ11" s="20">
        <f t="shared" si="1"/>
        <v>2066</v>
      </c>
    </row>
    <row r="12" spans="1:43" x14ac:dyDescent="0.35">
      <c r="A12" s="3" t="s">
        <v>217</v>
      </c>
      <c r="B12" s="21" t="s">
        <v>212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</row>
    <row r="13" spans="1:43" x14ac:dyDescent="0.35">
      <c r="A13" s="3" t="s">
        <v>218</v>
      </c>
      <c r="B13" s="21" t="s">
        <v>154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</row>
    <row r="14" spans="1:43" x14ac:dyDescent="0.35">
      <c r="A14" s="3" t="s">
        <v>219</v>
      </c>
      <c r="B14" s="21" t="s">
        <v>156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</row>
    <row r="15" spans="1:43" x14ac:dyDescent="0.35"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3" x14ac:dyDescent="0.35">
      <c r="A16" s="9" t="s">
        <v>220</v>
      </c>
      <c r="B16" s="19"/>
      <c r="C16" s="20">
        <f>'Generelle føresetnader'!$B$7</f>
        <v>2026</v>
      </c>
      <c r="D16" s="20">
        <f t="shared" ref="D16:AQ16" si="2">C16+1</f>
        <v>2027</v>
      </c>
      <c r="E16" s="20">
        <f t="shared" si="2"/>
        <v>2028</v>
      </c>
      <c r="F16" s="20">
        <f t="shared" si="2"/>
        <v>2029</v>
      </c>
      <c r="G16" s="20">
        <f t="shared" si="2"/>
        <v>2030</v>
      </c>
      <c r="H16" s="20">
        <f t="shared" si="2"/>
        <v>2031</v>
      </c>
      <c r="I16" s="20">
        <f t="shared" si="2"/>
        <v>2032</v>
      </c>
      <c r="J16" s="20">
        <f t="shared" si="2"/>
        <v>2033</v>
      </c>
      <c r="K16" s="20">
        <f t="shared" si="2"/>
        <v>2034</v>
      </c>
      <c r="L16" s="20">
        <f t="shared" si="2"/>
        <v>2035</v>
      </c>
      <c r="M16" s="20">
        <f t="shared" si="2"/>
        <v>2036</v>
      </c>
      <c r="N16" s="20">
        <f t="shared" si="2"/>
        <v>2037</v>
      </c>
      <c r="O16" s="20">
        <f t="shared" si="2"/>
        <v>2038</v>
      </c>
      <c r="P16" s="20">
        <f t="shared" si="2"/>
        <v>2039</v>
      </c>
      <c r="Q16" s="20">
        <f t="shared" si="2"/>
        <v>2040</v>
      </c>
      <c r="R16" s="20">
        <f t="shared" si="2"/>
        <v>2041</v>
      </c>
      <c r="S16" s="20">
        <f t="shared" si="2"/>
        <v>2042</v>
      </c>
      <c r="T16" s="20">
        <f t="shared" si="2"/>
        <v>2043</v>
      </c>
      <c r="U16" s="20">
        <f t="shared" si="2"/>
        <v>2044</v>
      </c>
      <c r="V16" s="20">
        <f t="shared" si="2"/>
        <v>2045</v>
      </c>
      <c r="W16" s="20">
        <f t="shared" si="2"/>
        <v>2046</v>
      </c>
      <c r="X16" s="20">
        <f t="shared" si="2"/>
        <v>2047</v>
      </c>
      <c r="Y16" s="20">
        <f t="shared" si="2"/>
        <v>2048</v>
      </c>
      <c r="Z16" s="20">
        <f t="shared" si="2"/>
        <v>2049</v>
      </c>
      <c r="AA16" s="20">
        <f t="shared" si="2"/>
        <v>2050</v>
      </c>
      <c r="AB16" s="20">
        <f t="shared" si="2"/>
        <v>2051</v>
      </c>
      <c r="AC16" s="20">
        <f t="shared" si="2"/>
        <v>2052</v>
      </c>
      <c r="AD16" s="20">
        <f t="shared" si="2"/>
        <v>2053</v>
      </c>
      <c r="AE16" s="20">
        <f t="shared" si="2"/>
        <v>2054</v>
      </c>
      <c r="AF16" s="20">
        <f t="shared" si="2"/>
        <v>2055</v>
      </c>
      <c r="AG16" s="20">
        <f t="shared" si="2"/>
        <v>2056</v>
      </c>
      <c r="AH16" s="20">
        <f t="shared" si="2"/>
        <v>2057</v>
      </c>
      <c r="AI16" s="20">
        <f t="shared" si="2"/>
        <v>2058</v>
      </c>
      <c r="AJ16" s="20">
        <f t="shared" si="2"/>
        <v>2059</v>
      </c>
      <c r="AK16" s="20">
        <f t="shared" si="2"/>
        <v>2060</v>
      </c>
      <c r="AL16" s="20">
        <f t="shared" si="2"/>
        <v>2061</v>
      </c>
      <c r="AM16" s="20">
        <f t="shared" si="2"/>
        <v>2062</v>
      </c>
      <c r="AN16" s="20">
        <f t="shared" si="2"/>
        <v>2063</v>
      </c>
      <c r="AO16" s="20">
        <f t="shared" si="2"/>
        <v>2064</v>
      </c>
      <c r="AP16" s="20">
        <f t="shared" si="2"/>
        <v>2065</v>
      </c>
      <c r="AQ16" s="20">
        <f t="shared" si="2"/>
        <v>2066</v>
      </c>
    </row>
    <row r="17" spans="1:43" x14ac:dyDescent="0.35">
      <c r="A17" s="3" t="s">
        <v>221</v>
      </c>
      <c r="B17" s="21" t="s">
        <v>212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</row>
    <row r="18" spans="1:43" x14ac:dyDescent="0.35">
      <c r="A18" s="3" t="s">
        <v>222</v>
      </c>
      <c r="B18" s="21" t="s">
        <v>154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</row>
    <row r="19" spans="1:43" x14ac:dyDescent="0.35">
      <c r="A19" s="3" t="s">
        <v>223</v>
      </c>
      <c r="B19" s="21" t="s">
        <v>156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</row>
    <row r="21" spans="1:43" x14ac:dyDescent="0.35">
      <c r="A21" s="10"/>
      <c r="B21" s="19"/>
      <c r="C21" s="20">
        <f>'Generelle føresetnader'!$B$7</f>
        <v>2026</v>
      </c>
      <c r="D21" s="20">
        <f t="shared" ref="D21:AQ21" si="3">C21+1</f>
        <v>2027</v>
      </c>
      <c r="E21" s="20">
        <f t="shared" si="3"/>
        <v>2028</v>
      </c>
      <c r="F21" s="20">
        <f t="shared" si="3"/>
        <v>2029</v>
      </c>
      <c r="G21" s="20">
        <f t="shared" si="3"/>
        <v>2030</v>
      </c>
      <c r="H21" s="20">
        <f t="shared" si="3"/>
        <v>2031</v>
      </c>
      <c r="I21" s="20">
        <f t="shared" si="3"/>
        <v>2032</v>
      </c>
      <c r="J21" s="20">
        <f t="shared" si="3"/>
        <v>2033</v>
      </c>
      <c r="K21" s="20">
        <f t="shared" si="3"/>
        <v>2034</v>
      </c>
      <c r="L21" s="20">
        <f t="shared" si="3"/>
        <v>2035</v>
      </c>
      <c r="M21" s="20">
        <f t="shared" si="3"/>
        <v>2036</v>
      </c>
      <c r="N21" s="20">
        <f t="shared" si="3"/>
        <v>2037</v>
      </c>
      <c r="O21" s="20">
        <f t="shared" si="3"/>
        <v>2038</v>
      </c>
      <c r="P21" s="20">
        <f t="shared" si="3"/>
        <v>2039</v>
      </c>
      <c r="Q21" s="20">
        <f t="shared" si="3"/>
        <v>2040</v>
      </c>
      <c r="R21" s="20">
        <f t="shared" si="3"/>
        <v>2041</v>
      </c>
      <c r="S21" s="20">
        <f t="shared" si="3"/>
        <v>2042</v>
      </c>
      <c r="T21" s="20">
        <f t="shared" si="3"/>
        <v>2043</v>
      </c>
      <c r="U21" s="20">
        <f t="shared" si="3"/>
        <v>2044</v>
      </c>
      <c r="V21" s="20">
        <f t="shared" si="3"/>
        <v>2045</v>
      </c>
      <c r="W21" s="20">
        <f t="shared" si="3"/>
        <v>2046</v>
      </c>
      <c r="X21" s="20">
        <f t="shared" si="3"/>
        <v>2047</v>
      </c>
      <c r="Y21" s="20">
        <f t="shared" si="3"/>
        <v>2048</v>
      </c>
      <c r="Z21" s="20">
        <f t="shared" si="3"/>
        <v>2049</v>
      </c>
      <c r="AA21" s="20">
        <f t="shared" si="3"/>
        <v>2050</v>
      </c>
      <c r="AB21" s="20">
        <f t="shared" si="3"/>
        <v>2051</v>
      </c>
      <c r="AC21" s="20">
        <f t="shared" si="3"/>
        <v>2052</v>
      </c>
      <c r="AD21" s="20">
        <f t="shared" si="3"/>
        <v>2053</v>
      </c>
      <c r="AE21" s="20">
        <f t="shared" si="3"/>
        <v>2054</v>
      </c>
      <c r="AF21" s="20">
        <f t="shared" si="3"/>
        <v>2055</v>
      </c>
      <c r="AG21" s="20">
        <f t="shared" si="3"/>
        <v>2056</v>
      </c>
      <c r="AH21" s="20">
        <f t="shared" si="3"/>
        <v>2057</v>
      </c>
      <c r="AI21" s="20">
        <f t="shared" si="3"/>
        <v>2058</v>
      </c>
      <c r="AJ21" s="20">
        <f t="shared" si="3"/>
        <v>2059</v>
      </c>
      <c r="AK21" s="20">
        <f t="shared" si="3"/>
        <v>2060</v>
      </c>
      <c r="AL21" s="20">
        <f t="shared" si="3"/>
        <v>2061</v>
      </c>
      <c r="AM21" s="20">
        <f t="shared" si="3"/>
        <v>2062</v>
      </c>
      <c r="AN21" s="20">
        <f t="shared" si="3"/>
        <v>2063</v>
      </c>
      <c r="AO21" s="20">
        <f t="shared" si="3"/>
        <v>2064</v>
      </c>
      <c r="AP21" s="20">
        <f t="shared" si="3"/>
        <v>2065</v>
      </c>
      <c r="AQ21" s="20">
        <f t="shared" si="3"/>
        <v>2066</v>
      </c>
    </row>
    <row r="22" spans="1:43" x14ac:dyDescent="0.35">
      <c r="A22" s="3" t="s">
        <v>210</v>
      </c>
      <c r="B22" s="21" t="s">
        <v>154</v>
      </c>
      <c r="C22" s="26">
        <f>C5*'Generelle føresetnader'!$B$17*(1+'Generelle føresetnader'!$B$19)^(C21-$C$21)+C6+C7</f>
        <v>0</v>
      </c>
      <c r="D22" s="26">
        <f>D5*'Generelle føresetnader'!$B$17*(1+'Generelle føresetnader'!$B$19)^(D21-$C$21)+D6+D7</f>
        <v>0</v>
      </c>
      <c r="E22" s="26">
        <f>E5*'Generelle føresetnader'!$B$17*(1+'Generelle føresetnader'!$B$19)^(E21-$C$21)+E6+E7</f>
        <v>0</v>
      </c>
      <c r="F22" s="26">
        <f>F5*'Generelle føresetnader'!$B$17*(1+'Generelle føresetnader'!$B$19)^(F21-$C$21)+F6+F7</f>
        <v>0</v>
      </c>
      <c r="G22" s="26">
        <f>G5*'Generelle føresetnader'!$B$17*(1+'Generelle føresetnader'!$B$19)^(G21-$C$21)+G6+G7</f>
        <v>0</v>
      </c>
      <c r="H22" s="26">
        <f>H5*'Generelle føresetnader'!$B$17*(1+'Generelle føresetnader'!$B$19)^(H21-$C$21)+H6+H7</f>
        <v>0</v>
      </c>
      <c r="I22" s="26">
        <f>I5*'Generelle føresetnader'!$B$17*(1+'Generelle føresetnader'!$B$19)^(I21-$C$21)+I6+I7</f>
        <v>0</v>
      </c>
      <c r="J22" s="26">
        <f>J5*'Generelle føresetnader'!$B$17*(1+'Generelle føresetnader'!$B$19)^(J21-$C$21)+J6+J7</f>
        <v>0</v>
      </c>
      <c r="K22" s="26">
        <f>K5*'Generelle føresetnader'!$B$17*(1+'Generelle føresetnader'!$B$19)^(K21-$C$21)+K6+K7</f>
        <v>0</v>
      </c>
      <c r="L22" s="26">
        <f>L5*'Generelle føresetnader'!$B$17*(1+'Generelle føresetnader'!$B$19)^(L21-$C$21)+L6+L7</f>
        <v>0</v>
      </c>
      <c r="M22" s="26">
        <f>M5*'Generelle føresetnader'!$B$17*(1+'Generelle føresetnader'!$B$19)^(M21-$C$21)+M6+M7</f>
        <v>0</v>
      </c>
      <c r="N22" s="26">
        <f>N5*'Generelle føresetnader'!$B$17*(1+'Generelle føresetnader'!$B$19)^(N21-$C$21)+N6+N7</f>
        <v>0</v>
      </c>
      <c r="O22" s="26">
        <f>O5*'Generelle føresetnader'!$B$17*(1+'Generelle føresetnader'!$B$19)^(O21-$C$21)+O6+O7</f>
        <v>0</v>
      </c>
      <c r="P22" s="26">
        <f>P5*'Generelle føresetnader'!$B$17*(1+'Generelle føresetnader'!$B$19)^(P21-$C$21)+P6+P7</f>
        <v>0</v>
      </c>
      <c r="Q22" s="26">
        <f>Q5*'Generelle føresetnader'!$B$17*(1+'Generelle føresetnader'!$B$19)^(Q21-$C$21)+Q6+Q7</f>
        <v>0</v>
      </c>
      <c r="R22" s="26">
        <f>R5*'Generelle føresetnader'!$B$17*(1+'Generelle føresetnader'!$B$19)^(R21-$C$21)+R6+R7</f>
        <v>0</v>
      </c>
      <c r="S22" s="26">
        <f>S5*'Generelle føresetnader'!$B$17*(1+'Generelle føresetnader'!$B$19)^(S21-$C$21)+S6+S7</f>
        <v>0</v>
      </c>
      <c r="T22" s="26">
        <f>T5*'Generelle føresetnader'!$B$17*(1+'Generelle føresetnader'!$B$19)^(T21-$C$21)+T6+T7</f>
        <v>0</v>
      </c>
      <c r="U22" s="26">
        <f>U5*'Generelle føresetnader'!$B$17*(1+'Generelle føresetnader'!$B$19)^(U21-$C$21)+U6+U7</f>
        <v>0</v>
      </c>
      <c r="V22" s="26">
        <f>V5*'Generelle føresetnader'!$B$17*(1+'Generelle føresetnader'!$B$19)^(V21-$C$21)+V6+V7</f>
        <v>0</v>
      </c>
      <c r="W22" s="26">
        <f>W5*'Generelle føresetnader'!$B$17*(1+'Generelle føresetnader'!$B$19)^(W21-$C$21)+W6+W7</f>
        <v>0</v>
      </c>
      <c r="X22" s="26">
        <f>X5*'Generelle føresetnader'!$B$17*(1+'Generelle føresetnader'!$B$19)^(X21-$C$21)+X6+X7</f>
        <v>0</v>
      </c>
      <c r="Y22" s="26">
        <f>Y5*'Generelle føresetnader'!$B$17*(1+'Generelle føresetnader'!$B$19)^(Y21-$C$21)+Y6+Y7</f>
        <v>0</v>
      </c>
      <c r="Z22" s="26">
        <f>Z5*'Generelle føresetnader'!$B$17*(1+'Generelle føresetnader'!$B$19)^(Z21-$C$21)+Z6+Z7</f>
        <v>0</v>
      </c>
      <c r="AA22" s="26">
        <f>AA5*'Generelle føresetnader'!$B$17*(1+'Generelle føresetnader'!$B$19)^(AA21-$C$21)+AA6+AA7</f>
        <v>0</v>
      </c>
      <c r="AB22" s="26">
        <f>AB5*'Generelle føresetnader'!$B$17*(1+'Generelle føresetnader'!$B$19)^(AB21-$C$21)+AB6+AB7</f>
        <v>0</v>
      </c>
      <c r="AC22" s="26">
        <f>AC5*'Generelle føresetnader'!$B$17*(1+'Generelle føresetnader'!$B$19)^(AC21-$C$21)+AC6+AC7</f>
        <v>0</v>
      </c>
      <c r="AD22" s="26">
        <f>AD5*'Generelle føresetnader'!$B$17*(1+'Generelle føresetnader'!$B$19)^(AD21-$C$21)+AD6+AD7</f>
        <v>0</v>
      </c>
      <c r="AE22" s="26">
        <f>AE5*'Generelle føresetnader'!$B$17*(1+'Generelle føresetnader'!$B$19)^(AE21-$C$21)+AE6+AE7</f>
        <v>0</v>
      </c>
      <c r="AF22" s="26">
        <f>AF5*'Generelle føresetnader'!$B$17*(1+'Generelle føresetnader'!$B$19)^(AF21-$C$21)+AF6+AF7</f>
        <v>0</v>
      </c>
      <c r="AG22" s="26">
        <f>AG5*'Generelle føresetnader'!$B$17*(1+'Generelle føresetnader'!$B$19)^(AG21-$C$21)+AG6+AG7</f>
        <v>0</v>
      </c>
      <c r="AH22" s="26">
        <f>AH5*'Generelle føresetnader'!$B$17*(1+'Generelle føresetnader'!$B$19)^(AH21-$C$21)+AH6+AH7</f>
        <v>0</v>
      </c>
      <c r="AI22" s="26">
        <f>AI5*'Generelle føresetnader'!$B$17*(1+'Generelle føresetnader'!$B$19)^(AI21-$C$21)+AI6+AI7</f>
        <v>0</v>
      </c>
      <c r="AJ22" s="26">
        <f>AJ5*'Generelle føresetnader'!$B$17*(1+'Generelle føresetnader'!$B$19)^(AJ21-$C$21)+AJ6+AJ7</f>
        <v>0</v>
      </c>
      <c r="AK22" s="26">
        <f>AK5*'Generelle føresetnader'!$B$17*(1+'Generelle føresetnader'!$B$19)^(AK21-$C$21)+AK6+AK7</f>
        <v>0</v>
      </c>
      <c r="AL22" s="26">
        <f>AL5*'Generelle føresetnader'!$B$17*(1+'Generelle føresetnader'!$B$19)^(AL21-$C$21)+AL6+AL7</f>
        <v>0</v>
      </c>
      <c r="AM22" s="26">
        <f>AM5*'Generelle føresetnader'!$B$17*(1+'Generelle føresetnader'!$B$19)^(AM21-$C$21)+AM6+AM7</f>
        <v>0</v>
      </c>
      <c r="AN22" s="26">
        <f>AN5*'Generelle føresetnader'!$B$17*(1+'Generelle føresetnader'!$B$19)^(AN21-$C$21)+AN6+AN7</f>
        <v>0</v>
      </c>
      <c r="AO22" s="26">
        <f>AO5*'Generelle føresetnader'!$B$17*(1+'Generelle føresetnader'!$B$19)^(AO21-$C$21)+AO6+AO7</f>
        <v>0</v>
      </c>
      <c r="AP22" s="26">
        <f>AP5*'Generelle føresetnader'!$B$17*(1+'Generelle føresetnader'!$B$19)^(AP21-$C$21)+AP6+AP7</f>
        <v>0</v>
      </c>
      <c r="AQ22" s="26">
        <f>AQ5*'Generelle føresetnader'!$B$17*(1+'Generelle føresetnader'!$B$19)^(AQ21-$C$21)+AQ6+AQ7</f>
        <v>0</v>
      </c>
    </row>
    <row r="23" spans="1:43" x14ac:dyDescent="0.35">
      <c r="A23" s="3" t="s">
        <v>215</v>
      </c>
      <c r="B23" s="21" t="s">
        <v>156</v>
      </c>
      <c r="C23" s="26">
        <f>C9</f>
        <v>0</v>
      </c>
      <c r="D23" s="26">
        <f t="shared" ref="D23:AQ23" si="4">D9</f>
        <v>0</v>
      </c>
      <c r="E23" s="26">
        <f t="shared" si="4"/>
        <v>0</v>
      </c>
      <c r="F23" s="26">
        <f t="shared" si="4"/>
        <v>0</v>
      </c>
      <c r="G23" s="26">
        <f t="shared" si="4"/>
        <v>0</v>
      </c>
      <c r="H23" s="26">
        <f t="shared" si="4"/>
        <v>0</v>
      </c>
      <c r="I23" s="26">
        <f t="shared" si="4"/>
        <v>0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M23" s="26">
        <f t="shared" si="4"/>
        <v>0</v>
      </c>
      <c r="N23" s="26">
        <f t="shared" si="4"/>
        <v>0</v>
      </c>
      <c r="O23" s="26">
        <f t="shared" si="4"/>
        <v>0</v>
      </c>
      <c r="P23" s="26">
        <f t="shared" si="4"/>
        <v>0</v>
      </c>
      <c r="Q23" s="26">
        <f t="shared" si="4"/>
        <v>0</v>
      </c>
      <c r="R23" s="26">
        <f t="shared" si="4"/>
        <v>0</v>
      </c>
      <c r="S23" s="26">
        <f t="shared" si="4"/>
        <v>0</v>
      </c>
      <c r="T23" s="26">
        <f t="shared" si="4"/>
        <v>0</v>
      </c>
      <c r="U23" s="26">
        <f t="shared" si="4"/>
        <v>0</v>
      </c>
      <c r="V23" s="26">
        <f t="shared" si="4"/>
        <v>0</v>
      </c>
      <c r="W23" s="26">
        <f t="shared" si="4"/>
        <v>0</v>
      </c>
      <c r="X23" s="26">
        <f t="shared" si="4"/>
        <v>0</v>
      </c>
      <c r="Y23" s="26">
        <f t="shared" si="4"/>
        <v>0</v>
      </c>
      <c r="Z23" s="26">
        <f t="shared" si="4"/>
        <v>0</v>
      </c>
      <c r="AA23" s="26">
        <f t="shared" si="4"/>
        <v>0</v>
      </c>
      <c r="AB23" s="26">
        <f t="shared" si="4"/>
        <v>0</v>
      </c>
      <c r="AC23" s="26">
        <f t="shared" si="4"/>
        <v>0</v>
      </c>
      <c r="AD23" s="26">
        <f t="shared" si="4"/>
        <v>0</v>
      </c>
      <c r="AE23" s="26">
        <f t="shared" si="4"/>
        <v>0</v>
      </c>
      <c r="AF23" s="26">
        <f t="shared" si="4"/>
        <v>0</v>
      </c>
      <c r="AG23" s="26">
        <f t="shared" si="4"/>
        <v>0</v>
      </c>
      <c r="AH23" s="26">
        <f t="shared" si="4"/>
        <v>0</v>
      </c>
      <c r="AI23" s="26">
        <f t="shared" si="4"/>
        <v>0</v>
      </c>
      <c r="AJ23" s="26">
        <f t="shared" si="4"/>
        <v>0</v>
      </c>
      <c r="AK23" s="26">
        <f t="shared" si="4"/>
        <v>0</v>
      </c>
      <c r="AL23" s="26">
        <f t="shared" si="4"/>
        <v>0</v>
      </c>
      <c r="AM23" s="26">
        <f t="shared" si="4"/>
        <v>0</v>
      </c>
      <c r="AN23" s="26">
        <f t="shared" si="4"/>
        <v>0</v>
      </c>
      <c r="AO23" s="26">
        <f t="shared" si="4"/>
        <v>0</v>
      </c>
      <c r="AP23" s="26">
        <f t="shared" si="4"/>
        <v>0</v>
      </c>
      <c r="AQ23" s="26">
        <f t="shared" si="4"/>
        <v>0</v>
      </c>
    </row>
    <row r="24" spans="1:43" x14ac:dyDescent="0.35">
      <c r="A24" s="3" t="s">
        <v>216</v>
      </c>
      <c r="B24" s="21" t="s">
        <v>156</v>
      </c>
      <c r="C24" s="26">
        <f>C12*'Generelle føresetnader'!$B$17*(1+'Generelle føresetnader'!$B$19)^(C$21-$C$21)+C13+C14</f>
        <v>0</v>
      </c>
      <c r="D24" s="26">
        <f>D12*'Generelle føresetnader'!$B$17*(1+'Generelle føresetnader'!$B$19)^(D$21-$C$21)+D13+D14</f>
        <v>0</v>
      </c>
      <c r="E24" s="26">
        <f>E12*'Generelle føresetnader'!$B$17*(1+'Generelle føresetnader'!$B$19)^(E$21-$C$21)+E13+E14</f>
        <v>0</v>
      </c>
      <c r="F24" s="26">
        <f>F12*'Generelle føresetnader'!$B$17*(1+'Generelle føresetnader'!$B$19)^(F$21-$C$21)+F13+F14</f>
        <v>0</v>
      </c>
      <c r="G24" s="26">
        <f>G12*'Generelle føresetnader'!$B$17*(1+'Generelle føresetnader'!$B$19)^(G$21-$C$21)+G13+G14</f>
        <v>0</v>
      </c>
      <c r="H24" s="26">
        <f>H12*'Generelle føresetnader'!$B$17*(1+'Generelle føresetnader'!$B$19)^(H$21-$C$21)+H13+H14</f>
        <v>0</v>
      </c>
      <c r="I24" s="26">
        <f>I12*'Generelle føresetnader'!$B$17*(1+'Generelle føresetnader'!$B$19)^(I$21-$C$21)+I13+I14</f>
        <v>0</v>
      </c>
      <c r="J24" s="26">
        <f>J12*'Generelle føresetnader'!$B$17*(1+'Generelle føresetnader'!$B$19)^(J$21-$C$21)+J13+J14</f>
        <v>0</v>
      </c>
      <c r="K24" s="26">
        <f>K12*'Generelle føresetnader'!$B$17*(1+'Generelle føresetnader'!$B$19)^(K$21-$C$21)+K13+K14</f>
        <v>0</v>
      </c>
      <c r="L24" s="26">
        <f>L12*'Generelle føresetnader'!$B$17*(1+'Generelle føresetnader'!$B$19)^(L$21-$C$21)+L13+L14</f>
        <v>0</v>
      </c>
      <c r="M24" s="26">
        <f>M12*'Generelle føresetnader'!$B$17*(1+'Generelle føresetnader'!$B$19)^(M$21-$C$21)+M13+M14</f>
        <v>0</v>
      </c>
      <c r="N24" s="26">
        <f>N12*'Generelle føresetnader'!$B$17*(1+'Generelle føresetnader'!$B$19)^(N$21-$C$21)+N13+N14</f>
        <v>0</v>
      </c>
      <c r="O24" s="26">
        <f>O12*'Generelle føresetnader'!$B$17*(1+'Generelle føresetnader'!$B$19)^(O$21-$C$21)+O13+O14</f>
        <v>0</v>
      </c>
      <c r="P24" s="26">
        <f>P12*'Generelle føresetnader'!$B$17*(1+'Generelle føresetnader'!$B$19)^(P$21-$C$21)+P13+P14</f>
        <v>0</v>
      </c>
      <c r="Q24" s="26">
        <f>Q12*'Generelle føresetnader'!$B$17*(1+'Generelle føresetnader'!$B$19)^(Q$21-$C$21)+Q13+Q14</f>
        <v>0</v>
      </c>
      <c r="R24" s="26">
        <f>R12*'Generelle føresetnader'!$B$17*(1+'Generelle føresetnader'!$B$19)^(R$21-$C$21)+R13+R14</f>
        <v>0</v>
      </c>
      <c r="S24" s="26">
        <f>S12*'Generelle føresetnader'!$B$17*(1+'Generelle føresetnader'!$B$19)^(S$21-$C$21)+S13+S14</f>
        <v>0</v>
      </c>
      <c r="T24" s="26">
        <f>T12*'Generelle føresetnader'!$B$17*(1+'Generelle føresetnader'!$B$19)^(T$21-$C$21)+T13+T14</f>
        <v>0</v>
      </c>
      <c r="U24" s="26">
        <f>U12*'Generelle føresetnader'!$B$17*(1+'Generelle føresetnader'!$B$19)^(U$21-$C$21)+U13+U14</f>
        <v>0</v>
      </c>
      <c r="V24" s="26">
        <f>V12*'Generelle føresetnader'!$B$17*(1+'Generelle føresetnader'!$B$19)^(V$21-$C$21)+V13+V14</f>
        <v>0</v>
      </c>
      <c r="W24" s="26">
        <f>W12*'Generelle føresetnader'!$B$17*(1+'Generelle føresetnader'!$B$19)^(W$21-$C$21)+W13+W14</f>
        <v>0</v>
      </c>
      <c r="X24" s="26">
        <f>X12*'Generelle føresetnader'!$B$17*(1+'Generelle føresetnader'!$B$19)^(X$21-$C$21)+X13+X14</f>
        <v>0</v>
      </c>
      <c r="Y24" s="26">
        <f>Y12*'Generelle føresetnader'!$B$17*(1+'Generelle føresetnader'!$B$19)^(Y$21-$C$21)+Y13+Y14</f>
        <v>0</v>
      </c>
      <c r="Z24" s="26">
        <f>Z12*'Generelle føresetnader'!$B$17*(1+'Generelle føresetnader'!$B$19)^(Z$21-$C$21)+Z13+Z14</f>
        <v>0</v>
      </c>
      <c r="AA24" s="26">
        <f>AA12*'Generelle føresetnader'!$B$17*(1+'Generelle føresetnader'!$B$19)^(AA$21-$C$21)+AA13+AA14</f>
        <v>0</v>
      </c>
      <c r="AB24" s="26">
        <f>AB12*'Generelle føresetnader'!$B$17*(1+'Generelle føresetnader'!$B$19)^(AB$21-$C$21)+AB13+AB14</f>
        <v>0</v>
      </c>
      <c r="AC24" s="26">
        <f>AC12*'Generelle føresetnader'!$B$17*(1+'Generelle føresetnader'!$B$19)^(AC$21-$C$21)+AC13+AC14</f>
        <v>0</v>
      </c>
      <c r="AD24" s="26">
        <f>AD12*'Generelle føresetnader'!$B$17*(1+'Generelle føresetnader'!$B$19)^(AD$21-$C$21)+AD13+AD14</f>
        <v>0</v>
      </c>
      <c r="AE24" s="26">
        <f>AE12*'Generelle føresetnader'!$B$17*(1+'Generelle føresetnader'!$B$19)^(AE$21-$C$21)+AE13+AE14</f>
        <v>0</v>
      </c>
      <c r="AF24" s="26">
        <f>AF12*'Generelle føresetnader'!$B$17*(1+'Generelle føresetnader'!$B$19)^(AF$21-$C$21)+AF13+AF14</f>
        <v>0</v>
      </c>
      <c r="AG24" s="26">
        <f>AG12*'Generelle føresetnader'!$B$17*(1+'Generelle føresetnader'!$B$19)^(AG$21-$C$21)+AG13+AG14</f>
        <v>0</v>
      </c>
      <c r="AH24" s="26">
        <f>AH12*'Generelle føresetnader'!$B$17*(1+'Generelle føresetnader'!$B$19)^(AH$21-$C$21)+AH13+AH14</f>
        <v>0</v>
      </c>
      <c r="AI24" s="26">
        <f>AI12*'Generelle føresetnader'!$B$17*(1+'Generelle føresetnader'!$B$19)^(AI$21-$C$21)+AI13+AI14</f>
        <v>0</v>
      </c>
      <c r="AJ24" s="26">
        <f>AJ12*'Generelle føresetnader'!$B$17*(1+'Generelle føresetnader'!$B$19)^(AJ$21-$C$21)+AJ13+AJ14</f>
        <v>0</v>
      </c>
      <c r="AK24" s="26">
        <f>AK12*'Generelle føresetnader'!$B$17*(1+'Generelle føresetnader'!$B$19)^(AK$21-$C$21)+AK13+AK14</f>
        <v>0</v>
      </c>
      <c r="AL24" s="26">
        <f>AL12*'Generelle føresetnader'!$B$17*(1+'Generelle føresetnader'!$B$19)^(AL$21-$C$21)+AL13+AL14</f>
        <v>0</v>
      </c>
      <c r="AM24" s="26">
        <f>AM12*'Generelle føresetnader'!$B$17*(1+'Generelle føresetnader'!$B$19)^(AM$21-$C$21)+AM13+AM14</f>
        <v>0</v>
      </c>
      <c r="AN24" s="26">
        <f>AN12*'Generelle føresetnader'!$B$17*(1+'Generelle føresetnader'!$B$19)^(AN$21-$C$21)+AN13+AN14</f>
        <v>0</v>
      </c>
      <c r="AO24" s="26">
        <f>AO12*'Generelle føresetnader'!$B$17*(1+'Generelle føresetnader'!$B$19)^(AO$21-$C$21)+AO13+AO14</f>
        <v>0</v>
      </c>
      <c r="AP24" s="26">
        <f>AP12*'Generelle føresetnader'!$B$17*(1+'Generelle føresetnader'!$B$19)^(AP$21-$C$21)+AP13+AP14</f>
        <v>0</v>
      </c>
      <c r="AQ24" s="26">
        <f>AQ12*'Generelle føresetnader'!$B$17*(1+'Generelle føresetnader'!$B$19)^(AQ$21-$C$21)+AQ13+AQ14</f>
        <v>0</v>
      </c>
    </row>
    <row r="25" spans="1:43" x14ac:dyDescent="0.35">
      <c r="A25" s="3" t="s">
        <v>220</v>
      </c>
      <c r="B25" s="62" t="s">
        <v>156</v>
      </c>
      <c r="C25" s="26">
        <f>C17*'Generelle føresetnader'!$B$17*(1+'Generelle føresetnader'!$B$19)^(C$21-$C$21)+C18+C19</f>
        <v>0</v>
      </c>
      <c r="D25" s="26">
        <f>D17*'Generelle føresetnader'!$B$17*(1+'Generelle føresetnader'!$B$19)^(D$21-$C$21)+D18+D19</f>
        <v>0</v>
      </c>
      <c r="E25" s="26">
        <f>E17*'Generelle føresetnader'!$B$17*(1+'Generelle føresetnader'!$B$19)^(E$21-$C$21)+E18+E19</f>
        <v>0</v>
      </c>
      <c r="F25" s="26">
        <f>F17*'Generelle føresetnader'!$B$17*(1+'Generelle føresetnader'!$B$19)^(F$21-$C$21)+F18+F19</f>
        <v>0</v>
      </c>
      <c r="G25" s="26">
        <f>G17*'Generelle føresetnader'!$B$17*(1+'Generelle føresetnader'!$B$19)^(G$21-$C$21)+G18+G19</f>
        <v>0</v>
      </c>
      <c r="H25" s="26">
        <f>H17*'Generelle føresetnader'!$B$17*(1+'Generelle føresetnader'!$B$19)^(H$21-$C$21)+H18+H19</f>
        <v>0</v>
      </c>
      <c r="I25" s="26">
        <f>I17*'Generelle føresetnader'!$B$17*(1+'Generelle føresetnader'!$B$19)^(I$21-$C$21)+I18+I19</f>
        <v>0</v>
      </c>
      <c r="J25" s="26">
        <f>J17*'Generelle føresetnader'!$B$17*(1+'Generelle føresetnader'!$B$19)^(J$21-$C$21)+J18+J19</f>
        <v>0</v>
      </c>
      <c r="K25" s="26">
        <f>K17*'Generelle føresetnader'!$B$17*(1+'Generelle føresetnader'!$B$19)^(K$21-$C$21)+K18+K19</f>
        <v>0</v>
      </c>
      <c r="L25" s="26">
        <f>L17*'Generelle føresetnader'!$B$17*(1+'Generelle føresetnader'!$B$19)^(L$21-$C$21)+L18+L19</f>
        <v>0</v>
      </c>
      <c r="M25" s="26">
        <f>M17*'Generelle føresetnader'!$B$17*(1+'Generelle føresetnader'!$B$19)^(M$21-$C$21)+M18+M19</f>
        <v>0</v>
      </c>
      <c r="N25" s="26">
        <f>N17*'Generelle føresetnader'!$B$17*(1+'Generelle føresetnader'!$B$19)^(N$21-$C$21)+N18+N19</f>
        <v>0</v>
      </c>
      <c r="O25" s="26">
        <f>O17*'Generelle føresetnader'!$B$17*(1+'Generelle føresetnader'!$B$19)^(O$21-$C$21)+O18+O19</f>
        <v>0</v>
      </c>
      <c r="P25" s="26">
        <f>P17*'Generelle føresetnader'!$B$17*(1+'Generelle føresetnader'!$B$19)^(P$21-$C$21)+P18+P19</f>
        <v>0</v>
      </c>
      <c r="Q25" s="26">
        <f>Q17*'Generelle føresetnader'!$B$17*(1+'Generelle føresetnader'!$B$19)^(Q$21-$C$21)+Q18+Q19</f>
        <v>0</v>
      </c>
      <c r="R25" s="26">
        <f>R17*'Generelle føresetnader'!$B$17*(1+'Generelle føresetnader'!$B$19)^(R$21-$C$21)+R18+R19</f>
        <v>0</v>
      </c>
      <c r="S25" s="26">
        <f>S17*'Generelle føresetnader'!$B$17*(1+'Generelle føresetnader'!$B$19)^(S$21-$C$21)+S18+S19</f>
        <v>0</v>
      </c>
      <c r="T25" s="26">
        <f>T17*'Generelle føresetnader'!$B$17*(1+'Generelle føresetnader'!$B$19)^(T$21-$C$21)+T18+T19</f>
        <v>0</v>
      </c>
      <c r="U25" s="26">
        <f>U17*'Generelle føresetnader'!$B$17*(1+'Generelle føresetnader'!$B$19)^(U$21-$C$21)+U18+U19</f>
        <v>0</v>
      </c>
      <c r="V25" s="26">
        <f>V17*'Generelle føresetnader'!$B$17*(1+'Generelle føresetnader'!$B$19)^(V$21-$C$21)+V18+V19</f>
        <v>0</v>
      </c>
      <c r="W25" s="26">
        <f>W17*'Generelle føresetnader'!$B$17*(1+'Generelle føresetnader'!$B$19)^(W$21-$C$21)+W18+W19</f>
        <v>0</v>
      </c>
      <c r="X25" s="26">
        <f>X17*'Generelle føresetnader'!$B$17*(1+'Generelle føresetnader'!$B$19)^(X$21-$C$21)+X18+X19</f>
        <v>0</v>
      </c>
      <c r="Y25" s="26">
        <f>Y17*'Generelle føresetnader'!$B$17*(1+'Generelle føresetnader'!$B$19)^(Y$21-$C$21)+Y18+Y19</f>
        <v>0</v>
      </c>
      <c r="Z25" s="26">
        <f>Z17*'Generelle føresetnader'!$B$17*(1+'Generelle føresetnader'!$B$19)^(Z$21-$C$21)+Z18+Z19</f>
        <v>0</v>
      </c>
      <c r="AA25" s="26">
        <f>AA17*'Generelle føresetnader'!$B$17*(1+'Generelle føresetnader'!$B$19)^(AA$21-$C$21)+AA18+AA19</f>
        <v>0</v>
      </c>
      <c r="AB25" s="26">
        <f>AB17*'Generelle føresetnader'!$B$17*(1+'Generelle føresetnader'!$B$19)^(AB$21-$C$21)+AB18+AB19</f>
        <v>0</v>
      </c>
      <c r="AC25" s="26">
        <f>AC17*'Generelle føresetnader'!$B$17*(1+'Generelle føresetnader'!$B$19)^(AC$21-$C$21)+AC18+AC19</f>
        <v>0</v>
      </c>
      <c r="AD25" s="26">
        <f>AD17*'Generelle føresetnader'!$B$17*(1+'Generelle føresetnader'!$B$19)^(AD$21-$C$21)+AD18+AD19</f>
        <v>0</v>
      </c>
      <c r="AE25" s="26">
        <f>AE17*'Generelle føresetnader'!$B$17*(1+'Generelle føresetnader'!$B$19)^(AE$21-$C$21)+AE18+AE19</f>
        <v>0</v>
      </c>
      <c r="AF25" s="26">
        <f>AF17*'Generelle føresetnader'!$B$17*(1+'Generelle føresetnader'!$B$19)^(AF$21-$C$21)+AF18+AF19</f>
        <v>0</v>
      </c>
      <c r="AG25" s="26">
        <f>AG17*'Generelle føresetnader'!$B$17*(1+'Generelle føresetnader'!$B$19)^(AG$21-$C$21)+AG18+AG19</f>
        <v>0</v>
      </c>
      <c r="AH25" s="26">
        <f>AH17*'Generelle føresetnader'!$B$17*(1+'Generelle føresetnader'!$B$19)^(AH$21-$C$21)+AH18+AH19</f>
        <v>0</v>
      </c>
      <c r="AI25" s="26">
        <f>AI17*'Generelle føresetnader'!$B$17*(1+'Generelle føresetnader'!$B$19)^(AI$21-$C$21)+AI18+AI19</f>
        <v>0</v>
      </c>
      <c r="AJ25" s="26">
        <f>AJ17*'Generelle føresetnader'!$B$17*(1+'Generelle føresetnader'!$B$19)^(AJ$21-$C$21)+AJ18+AJ19</f>
        <v>0</v>
      </c>
      <c r="AK25" s="26">
        <f>AK17*'Generelle føresetnader'!$B$17*(1+'Generelle føresetnader'!$B$19)^(AK$21-$C$21)+AK18+AK19</f>
        <v>0</v>
      </c>
      <c r="AL25" s="26">
        <f>AL17*'Generelle føresetnader'!$B$17*(1+'Generelle føresetnader'!$B$19)^(AL$21-$C$21)+AL18+AL19</f>
        <v>0</v>
      </c>
      <c r="AM25" s="26">
        <f>AM17*'Generelle føresetnader'!$B$17*(1+'Generelle føresetnader'!$B$19)^(AM$21-$C$21)+AM18+AM19</f>
        <v>0</v>
      </c>
      <c r="AN25" s="26">
        <f>AN17*'Generelle føresetnader'!$B$17*(1+'Generelle føresetnader'!$B$19)^(AN$21-$C$21)+AN18+AN19</f>
        <v>0</v>
      </c>
      <c r="AO25" s="26">
        <f>AO17*'Generelle føresetnader'!$B$17*(1+'Generelle føresetnader'!$B$19)^(AO$21-$C$21)+AO18+AO19</f>
        <v>0</v>
      </c>
      <c r="AP25" s="26">
        <f>AP17*'Generelle føresetnader'!$B$17*(1+'Generelle føresetnader'!$B$19)^(AP$21-$C$21)+AP18+AP19</f>
        <v>0</v>
      </c>
      <c r="AQ25" s="26">
        <f>AQ17*'Generelle føresetnader'!$B$17*(1+'Generelle føresetnader'!$B$19)^(AQ$21-$C$21)+AQ18+AQ19</f>
        <v>0</v>
      </c>
    </row>
    <row r="26" spans="1:43" ht="15" thickBot="1" x14ac:dyDescent="0.4">
      <c r="A26" s="63" t="s">
        <v>224</v>
      </c>
      <c r="B26" s="64" t="s">
        <v>156</v>
      </c>
      <c r="C26" s="65">
        <f>SUM(C22:C25)</f>
        <v>0</v>
      </c>
      <c r="D26" s="65">
        <f t="shared" ref="D26:AQ26" si="5">SUM(D22:D25)</f>
        <v>0</v>
      </c>
      <c r="E26" s="65">
        <f t="shared" si="5"/>
        <v>0</v>
      </c>
      <c r="F26" s="65">
        <f t="shared" si="5"/>
        <v>0</v>
      </c>
      <c r="G26" s="65">
        <f t="shared" si="5"/>
        <v>0</v>
      </c>
      <c r="H26" s="65">
        <f t="shared" si="5"/>
        <v>0</v>
      </c>
      <c r="I26" s="65">
        <f t="shared" si="5"/>
        <v>0</v>
      </c>
      <c r="J26" s="65">
        <f t="shared" si="5"/>
        <v>0</v>
      </c>
      <c r="K26" s="65">
        <f t="shared" si="5"/>
        <v>0</v>
      </c>
      <c r="L26" s="65">
        <f t="shared" si="5"/>
        <v>0</v>
      </c>
      <c r="M26" s="65">
        <f t="shared" si="5"/>
        <v>0</v>
      </c>
      <c r="N26" s="65">
        <f t="shared" si="5"/>
        <v>0</v>
      </c>
      <c r="O26" s="65">
        <f t="shared" si="5"/>
        <v>0</v>
      </c>
      <c r="P26" s="65">
        <f t="shared" si="5"/>
        <v>0</v>
      </c>
      <c r="Q26" s="65">
        <f t="shared" si="5"/>
        <v>0</v>
      </c>
      <c r="R26" s="65">
        <f t="shared" si="5"/>
        <v>0</v>
      </c>
      <c r="S26" s="65">
        <f t="shared" si="5"/>
        <v>0</v>
      </c>
      <c r="T26" s="65">
        <f t="shared" si="5"/>
        <v>0</v>
      </c>
      <c r="U26" s="65">
        <f t="shared" si="5"/>
        <v>0</v>
      </c>
      <c r="V26" s="65">
        <f t="shared" si="5"/>
        <v>0</v>
      </c>
      <c r="W26" s="65">
        <f t="shared" si="5"/>
        <v>0</v>
      </c>
      <c r="X26" s="65">
        <f t="shared" si="5"/>
        <v>0</v>
      </c>
      <c r="Y26" s="65">
        <f t="shared" si="5"/>
        <v>0</v>
      </c>
      <c r="Z26" s="65">
        <f t="shared" si="5"/>
        <v>0</v>
      </c>
      <c r="AA26" s="65">
        <f t="shared" si="5"/>
        <v>0</v>
      </c>
      <c r="AB26" s="65">
        <f t="shared" si="5"/>
        <v>0</v>
      </c>
      <c r="AC26" s="65">
        <f t="shared" si="5"/>
        <v>0</v>
      </c>
      <c r="AD26" s="65">
        <f t="shared" si="5"/>
        <v>0</v>
      </c>
      <c r="AE26" s="65">
        <f t="shared" si="5"/>
        <v>0</v>
      </c>
      <c r="AF26" s="65">
        <f t="shared" si="5"/>
        <v>0</v>
      </c>
      <c r="AG26" s="65">
        <f t="shared" si="5"/>
        <v>0</v>
      </c>
      <c r="AH26" s="65">
        <f t="shared" si="5"/>
        <v>0</v>
      </c>
      <c r="AI26" s="65">
        <f t="shared" si="5"/>
        <v>0</v>
      </c>
      <c r="AJ26" s="65">
        <f t="shared" si="5"/>
        <v>0</v>
      </c>
      <c r="AK26" s="65">
        <f t="shared" si="5"/>
        <v>0</v>
      </c>
      <c r="AL26" s="65">
        <f t="shared" si="5"/>
        <v>0</v>
      </c>
      <c r="AM26" s="65">
        <f t="shared" si="5"/>
        <v>0</v>
      </c>
      <c r="AN26" s="65">
        <f t="shared" si="5"/>
        <v>0</v>
      </c>
      <c r="AO26" s="65">
        <f t="shared" si="5"/>
        <v>0</v>
      </c>
      <c r="AP26" s="65">
        <f t="shared" si="5"/>
        <v>0</v>
      </c>
      <c r="AQ26" s="65">
        <f t="shared" si="5"/>
        <v>0</v>
      </c>
    </row>
    <row r="27" spans="1:43" ht="15" thickTop="1" x14ac:dyDescent="0.35">
      <c r="B27" s="3"/>
    </row>
    <row r="28" spans="1:43" x14ac:dyDescent="0.35">
      <c r="A28" s="3" t="s">
        <v>225</v>
      </c>
      <c r="B28" s="21" t="s">
        <v>154</v>
      </c>
      <c r="C28" s="26">
        <f>0.2*C26</f>
        <v>0</v>
      </c>
      <c r="D28" s="26">
        <f t="shared" ref="D28:AQ28" si="6">0.2*D26</f>
        <v>0</v>
      </c>
      <c r="E28" s="26">
        <f t="shared" si="6"/>
        <v>0</v>
      </c>
      <c r="F28" s="26">
        <f t="shared" si="6"/>
        <v>0</v>
      </c>
      <c r="G28" s="26">
        <f t="shared" si="6"/>
        <v>0</v>
      </c>
      <c r="H28" s="26">
        <f t="shared" si="6"/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0</v>
      </c>
      <c r="N28" s="26">
        <f t="shared" si="6"/>
        <v>0</v>
      </c>
      <c r="O28" s="26">
        <f t="shared" si="6"/>
        <v>0</v>
      </c>
      <c r="P28" s="26">
        <f t="shared" si="6"/>
        <v>0</v>
      </c>
      <c r="Q28" s="26">
        <f t="shared" si="6"/>
        <v>0</v>
      </c>
      <c r="R28" s="26">
        <f t="shared" si="6"/>
        <v>0</v>
      </c>
      <c r="S28" s="26">
        <f t="shared" si="6"/>
        <v>0</v>
      </c>
      <c r="T28" s="26">
        <f t="shared" si="6"/>
        <v>0</v>
      </c>
      <c r="U28" s="26">
        <f t="shared" si="6"/>
        <v>0</v>
      </c>
      <c r="V28" s="26">
        <f t="shared" si="6"/>
        <v>0</v>
      </c>
      <c r="W28" s="26">
        <f t="shared" si="6"/>
        <v>0</v>
      </c>
      <c r="X28" s="26">
        <f t="shared" si="6"/>
        <v>0</v>
      </c>
      <c r="Y28" s="26">
        <f t="shared" si="6"/>
        <v>0</v>
      </c>
      <c r="Z28" s="26">
        <f t="shared" si="6"/>
        <v>0</v>
      </c>
      <c r="AA28" s="26">
        <f t="shared" si="6"/>
        <v>0</v>
      </c>
      <c r="AB28" s="26">
        <f t="shared" si="6"/>
        <v>0</v>
      </c>
      <c r="AC28" s="26">
        <f t="shared" si="6"/>
        <v>0</v>
      </c>
      <c r="AD28" s="26">
        <f t="shared" si="6"/>
        <v>0</v>
      </c>
      <c r="AE28" s="26">
        <f t="shared" si="6"/>
        <v>0</v>
      </c>
      <c r="AF28" s="26">
        <f t="shared" si="6"/>
        <v>0</v>
      </c>
      <c r="AG28" s="26">
        <f t="shared" si="6"/>
        <v>0</v>
      </c>
      <c r="AH28" s="26">
        <f t="shared" si="6"/>
        <v>0</v>
      </c>
      <c r="AI28" s="26">
        <f t="shared" si="6"/>
        <v>0</v>
      </c>
      <c r="AJ28" s="26">
        <f t="shared" si="6"/>
        <v>0</v>
      </c>
      <c r="AK28" s="26">
        <f t="shared" si="6"/>
        <v>0</v>
      </c>
      <c r="AL28" s="26">
        <f t="shared" si="6"/>
        <v>0</v>
      </c>
      <c r="AM28" s="26">
        <f t="shared" si="6"/>
        <v>0</v>
      </c>
      <c r="AN28" s="26">
        <f t="shared" si="6"/>
        <v>0</v>
      </c>
      <c r="AO28" s="26">
        <f t="shared" si="6"/>
        <v>0</v>
      </c>
      <c r="AP28" s="26">
        <f t="shared" si="6"/>
        <v>0</v>
      </c>
      <c r="AQ28" s="26">
        <f t="shared" si="6"/>
        <v>0</v>
      </c>
    </row>
    <row r="30" spans="1:43" x14ac:dyDescent="0.35">
      <c r="A30" s="60" t="s">
        <v>226</v>
      </c>
      <c r="B30" s="19"/>
      <c r="C30" s="20">
        <f>'Generelle føresetnader'!$B$7</f>
        <v>2026</v>
      </c>
      <c r="D30" s="20">
        <f t="shared" ref="D30:AQ30" si="7">D4</f>
        <v>2027</v>
      </c>
      <c r="E30" s="20">
        <f t="shared" si="7"/>
        <v>2028</v>
      </c>
      <c r="F30" s="20">
        <f t="shared" si="7"/>
        <v>2029</v>
      </c>
      <c r="G30" s="20">
        <f t="shared" si="7"/>
        <v>2030</v>
      </c>
      <c r="H30" s="20">
        <f t="shared" si="7"/>
        <v>2031</v>
      </c>
      <c r="I30" s="20">
        <f t="shared" si="7"/>
        <v>2032</v>
      </c>
      <c r="J30" s="20">
        <f t="shared" si="7"/>
        <v>2033</v>
      </c>
      <c r="K30" s="20">
        <f t="shared" si="7"/>
        <v>2034</v>
      </c>
      <c r="L30" s="20">
        <f t="shared" si="7"/>
        <v>2035</v>
      </c>
      <c r="M30" s="20">
        <f t="shared" si="7"/>
        <v>2036</v>
      </c>
      <c r="N30" s="20">
        <f t="shared" si="7"/>
        <v>2037</v>
      </c>
      <c r="O30" s="20">
        <f t="shared" si="7"/>
        <v>2038</v>
      </c>
      <c r="P30" s="20">
        <f t="shared" si="7"/>
        <v>2039</v>
      </c>
      <c r="Q30" s="20">
        <f t="shared" si="7"/>
        <v>2040</v>
      </c>
      <c r="R30" s="20">
        <f t="shared" si="7"/>
        <v>2041</v>
      </c>
      <c r="S30" s="20">
        <f t="shared" si="7"/>
        <v>2042</v>
      </c>
      <c r="T30" s="20">
        <f t="shared" si="7"/>
        <v>2043</v>
      </c>
      <c r="U30" s="20">
        <f t="shared" si="7"/>
        <v>2044</v>
      </c>
      <c r="V30" s="20">
        <f t="shared" si="7"/>
        <v>2045</v>
      </c>
      <c r="W30" s="20">
        <f t="shared" si="7"/>
        <v>2046</v>
      </c>
      <c r="X30" s="20">
        <f t="shared" si="7"/>
        <v>2047</v>
      </c>
      <c r="Y30" s="20">
        <f t="shared" si="7"/>
        <v>2048</v>
      </c>
      <c r="Z30" s="20">
        <f t="shared" si="7"/>
        <v>2049</v>
      </c>
      <c r="AA30" s="20">
        <f t="shared" si="7"/>
        <v>2050</v>
      </c>
      <c r="AB30" s="20">
        <f t="shared" si="7"/>
        <v>2051</v>
      </c>
      <c r="AC30" s="20">
        <f t="shared" si="7"/>
        <v>2052</v>
      </c>
      <c r="AD30" s="20">
        <f t="shared" si="7"/>
        <v>2053</v>
      </c>
      <c r="AE30" s="20">
        <f t="shared" si="7"/>
        <v>2054</v>
      </c>
      <c r="AF30" s="20">
        <f t="shared" si="7"/>
        <v>2055</v>
      </c>
      <c r="AG30" s="20">
        <f t="shared" si="7"/>
        <v>2056</v>
      </c>
      <c r="AH30" s="20">
        <f t="shared" si="7"/>
        <v>2057</v>
      </c>
      <c r="AI30" s="20">
        <f t="shared" si="7"/>
        <v>2058</v>
      </c>
      <c r="AJ30" s="20">
        <f t="shared" si="7"/>
        <v>2059</v>
      </c>
      <c r="AK30" s="20">
        <f t="shared" si="7"/>
        <v>2060</v>
      </c>
      <c r="AL30" s="20">
        <f t="shared" si="7"/>
        <v>2061</v>
      </c>
      <c r="AM30" s="20">
        <f t="shared" si="7"/>
        <v>2062</v>
      </c>
      <c r="AN30" s="20">
        <f t="shared" si="7"/>
        <v>2063</v>
      </c>
      <c r="AO30" s="20">
        <f t="shared" si="7"/>
        <v>2064</v>
      </c>
      <c r="AP30" s="20">
        <f t="shared" si="7"/>
        <v>2065</v>
      </c>
      <c r="AQ30" s="20">
        <f t="shared" si="7"/>
        <v>2066</v>
      </c>
    </row>
    <row r="31" spans="1:43" x14ac:dyDescent="0.35">
      <c r="A31" s="3" t="s">
        <v>227</v>
      </c>
      <c r="B31" s="21" t="s">
        <v>212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</row>
    <row r="32" spans="1:43" x14ac:dyDescent="0.35">
      <c r="A32" s="3" t="s">
        <v>228</v>
      </c>
      <c r="B32" s="62" t="s">
        <v>154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</row>
    <row r="33" spans="1:43" ht="15" thickBot="1" x14ac:dyDescent="0.4">
      <c r="A33" s="63" t="s">
        <v>229</v>
      </c>
      <c r="B33" s="64" t="s">
        <v>154</v>
      </c>
      <c r="C33" s="65">
        <f>C31*'Generelle føresetnader'!$B$17*(1+'Generelle føresetnader'!$B$19)^(C$30-$C$30)+C32</f>
        <v>0</v>
      </c>
      <c r="D33" s="65">
        <f>D31*'Generelle føresetnader'!$B$17*(1+'Generelle føresetnader'!$B$19)^(D$30-$C$30)+D32</f>
        <v>0</v>
      </c>
      <c r="E33" s="65">
        <f>E31*'Generelle føresetnader'!$B$17*(1+'Generelle føresetnader'!$B$19)^(E$30-$C$30)+E32</f>
        <v>0</v>
      </c>
      <c r="F33" s="65">
        <f>F31*'Generelle føresetnader'!$B$17*(1+'Generelle føresetnader'!$B$19)^(F$30-$C$30)+F32</f>
        <v>0</v>
      </c>
      <c r="G33" s="65">
        <f>G31*'Generelle føresetnader'!$B$17*(1+'Generelle føresetnader'!$B$19)^(G$30-$C$30)+G32</f>
        <v>0</v>
      </c>
      <c r="H33" s="65">
        <f>H31*'Generelle føresetnader'!$B$17*(1+'Generelle føresetnader'!$B$19)^(H$30-$C$30)+H32</f>
        <v>0</v>
      </c>
      <c r="I33" s="65">
        <f>I31*'Generelle føresetnader'!$B$17*(1+'Generelle føresetnader'!$B$19)^(I$30-$C$30)+I32</f>
        <v>0</v>
      </c>
      <c r="J33" s="65">
        <f>J31*'Generelle føresetnader'!$B$17*(1+'Generelle føresetnader'!$B$19)^(J$30-$C$30)+J32</f>
        <v>0</v>
      </c>
      <c r="K33" s="65">
        <f>K31*'Generelle føresetnader'!$B$17*(1+'Generelle føresetnader'!$B$19)^(K$30-$C$30)+K32</f>
        <v>0</v>
      </c>
      <c r="L33" s="65">
        <f>L31*'Generelle føresetnader'!$B$17*(1+'Generelle føresetnader'!$B$19)^(L$30-$C$30)+L32</f>
        <v>0</v>
      </c>
      <c r="M33" s="65">
        <f>M31*'Generelle føresetnader'!$B$17*(1+'Generelle føresetnader'!$B$19)^(M$30-$C$30)+M32</f>
        <v>0</v>
      </c>
      <c r="N33" s="65">
        <f>N31*'Generelle føresetnader'!$B$17*(1+'Generelle føresetnader'!$B$19)^(N$30-$C$30)+N32</f>
        <v>0</v>
      </c>
      <c r="O33" s="65">
        <f>O31*'Generelle føresetnader'!$B$17*(1+'Generelle føresetnader'!$B$19)^(O$30-$C$30)+O32</f>
        <v>0</v>
      </c>
      <c r="P33" s="65">
        <f>P31*'Generelle føresetnader'!$B$17*(1+'Generelle føresetnader'!$B$19)^(P$30-$C$30)+P32</f>
        <v>0</v>
      </c>
      <c r="Q33" s="65">
        <f>Q31*'Generelle føresetnader'!$B$17*(1+'Generelle føresetnader'!$B$19)^(Q$30-$C$30)+Q32</f>
        <v>0</v>
      </c>
      <c r="R33" s="65">
        <f>R31*'Generelle føresetnader'!$B$17*(1+'Generelle føresetnader'!$B$19)^(R$30-$C$30)+R32</f>
        <v>0</v>
      </c>
      <c r="S33" s="65">
        <f>S31*'Generelle føresetnader'!$B$17*(1+'Generelle føresetnader'!$B$19)^(S$30-$C$30)+S32</f>
        <v>0</v>
      </c>
      <c r="T33" s="65">
        <f>T31*'Generelle føresetnader'!$B$17*(1+'Generelle føresetnader'!$B$19)^(T$30-$C$30)+T32</f>
        <v>0</v>
      </c>
      <c r="U33" s="65">
        <f>U31*'Generelle føresetnader'!$B$17*(1+'Generelle føresetnader'!$B$19)^(U$30-$C$30)+U32</f>
        <v>0</v>
      </c>
      <c r="V33" s="65">
        <f>V31*'Generelle føresetnader'!$B$17*(1+'Generelle føresetnader'!$B$19)^(V$30-$C$30)+V32</f>
        <v>0</v>
      </c>
      <c r="W33" s="65">
        <f>W31*'Generelle føresetnader'!$B$17*(1+'Generelle føresetnader'!$B$19)^(W$30-$C$30)+W32</f>
        <v>0</v>
      </c>
      <c r="X33" s="65">
        <f>X31*'Generelle føresetnader'!$B$17*(1+'Generelle føresetnader'!$B$19)^(X$30-$C$30)+X32</f>
        <v>0</v>
      </c>
      <c r="Y33" s="65">
        <f>Y31*'Generelle føresetnader'!$B$17*(1+'Generelle føresetnader'!$B$19)^(Y$30-$C$30)+Y32</f>
        <v>0</v>
      </c>
      <c r="Z33" s="65">
        <f>Z31*'Generelle føresetnader'!$B$17*(1+'Generelle føresetnader'!$B$19)^(Z$30-$C$30)+Z32</f>
        <v>0</v>
      </c>
      <c r="AA33" s="65">
        <f>AA31*'Generelle føresetnader'!$B$17*(1+'Generelle føresetnader'!$B$19)^(AA$30-$C$30)+AA32</f>
        <v>0</v>
      </c>
      <c r="AB33" s="65">
        <f>AB31*'Generelle føresetnader'!$B$17*(1+'Generelle føresetnader'!$B$19)^(AB$30-$C$30)+AB32</f>
        <v>0</v>
      </c>
      <c r="AC33" s="65">
        <f>AC31*'Generelle føresetnader'!$B$17*(1+'Generelle føresetnader'!$B$19)^(AC$30-$C$30)+AC32</f>
        <v>0</v>
      </c>
      <c r="AD33" s="65">
        <f>AD31*'Generelle føresetnader'!$B$17*(1+'Generelle føresetnader'!$B$19)^(AD$30-$C$30)+AD32</f>
        <v>0</v>
      </c>
      <c r="AE33" s="65">
        <f>AE31*'Generelle føresetnader'!$B$17*(1+'Generelle føresetnader'!$B$19)^(AE$30-$C$30)+AE32</f>
        <v>0</v>
      </c>
      <c r="AF33" s="65">
        <f>AF31*'Generelle føresetnader'!$B$17*(1+'Generelle føresetnader'!$B$19)^(AF$30-$C$30)+AF32</f>
        <v>0</v>
      </c>
      <c r="AG33" s="65">
        <f>AG31*'Generelle føresetnader'!$B$17*(1+'Generelle føresetnader'!$B$19)^(AG$30-$C$30)+AG32</f>
        <v>0</v>
      </c>
      <c r="AH33" s="65">
        <f>AH31*'Generelle føresetnader'!$B$17*(1+'Generelle føresetnader'!$B$19)^(AH$30-$C$30)+AH32</f>
        <v>0</v>
      </c>
      <c r="AI33" s="65">
        <f>AI31*'Generelle føresetnader'!$B$17*(1+'Generelle føresetnader'!$B$19)^(AI$30-$C$30)+AI32</f>
        <v>0</v>
      </c>
      <c r="AJ33" s="65">
        <f>AJ31*'Generelle føresetnader'!$B$17*(1+'Generelle føresetnader'!$B$19)^(AJ$30-$C$30)+AJ32</f>
        <v>0</v>
      </c>
      <c r="AK33" s="65">
        <f>AK31*'Generelle føresetnader'!$B$17*(1+'Generelle føresetnader'!$B$19)^(AK$30-$C$30)+AK32</f>
        <v>0</v>
      </c>
      <c r="AL33" s="65">
        <f>AL31*'Generelle føresetnader'!$B$17*(1+'Generelle føresetnader'!$B$19)^(AL$30-$C$30)+AL32</f>
        <v>0</v>
      </c>
      <c r="AM33" s="65">
        <f>AM31*'Generelle føresetnader'!$B$17*(1+'Generelle føresetnader'!$B$19)^(AM$30-$C$30)+AM32</f>
        <v>0</v>
      </c>
      <c r="AN33" s="65">
        <f>AN31*'Generelle føresetnader'!$B$17*(1+'Generelle føresetnader'!$B$19)^(AN$30-$C$30)+AN32</f>
        <v>0</v>
      </c>
      <c r="AO33" s="65">
        <f>AO31*'Generelle føresetnader'!$B$17*(1+'Generelle føresetnader'!$B$19)^(AO$30-$C$30)+AO32</f>
        <v>0</v>
      </c>
      <c r="AP33" s="65">
        <f>AP31*'Generelle føresetnader'!$B$17*(1+'Generelle føresetnader'!$B$19)^(AP$30-$C$30)+AP32</f>
        <v>0</v>
      </c>
      <c r="AQ33" s="65">
        <f>AQ31*'Generelle føresetnader'!$B$17*(1+'Generelle føresetnader'!$B$19)^(AQ$30-$C$30)+AQ32</f>
        <v>0</v>
      </c>
    </row>
    <row r="34" spans="1:43" ht="15" thickTop="1" x14ac:dyDescent="0.35"/>
    <row r="35" spans="1:43" x14ac:dyDescent="0.35">
      <c r="A35" s="3" t="s">
        <v>225</v>
      </c>
      <c r="B35" s="21" t="s">
        <v>154</v>
      </c>
      <c r="C35" s="26">
        <f t="shared" ref="C35:AQ35" si="8">0.2*C33</f>
        <v>0</v>
      </c>
      <c r="D35" s="26">
        <f t="shared" si="8"/>
        <v>0</v>
      </c>
      <c r="E35" s="26">
        <f t="shared" si="8"/>
        <v>0</v>
      </c>
      <c r="F35" s="26">
        <f t="shared" si="8"/>
        <v>0</v>
      </c>
      <c r="G35" s="26">
        <f t="shared" si="8"/>
        <v>0</v>
      </c>
      <c r="H35" s="26">
        <f t="shared" si="8"/>
        <v>0</v>
      </c>
      <c r="I35" s="26">
        <f t="shared" si="8"/>
        <v>0</v>
      </c>
      <c r="J35" s="26">
        <f t="shared" si="8"/>
        <v>0</v>
      </c>
      <c r="K35" s="26">
        <f t="shared" si="8"/>
        <v>0</v>
      </c>
      <c r="L35" s="26">
        <f t="shared" si="8"/>
        <v>0</v>
      </c>
      <c r="M35" s="26">
        <f t="shared" si="8"/>
        <v>0</v>
      </c>
      <c r="N35" s="26">
        <f t="shared" si="8"/>
        <v>0</v>
      </c>
      <c r="O35" s="26">
        <f t="shared" si="8"/>
        <v>0</v>
      </c>
      <c r="P35" s="26">
        <f t="shared" si="8"/>
        <v>0</v>
      </c>
      <c r="Q35" s="26">
        <f t="shared" si="8"/>
        <v>0</v>
      </c>
      <c r="R35" s="26">
        <f t="shared" si="8"/>
        <v>0</v>
      </c>
      <c r="S35" s="26">
        <f t="shared" si="8"/>
        <v>0</v>
      </c>
      <c r="T35" s="26">
        <f t="shared" si="8"/>
        <v>0</v>
      </c>
      <c r="U35" s="26">
        <f t="shared" si="8"/>
        <v>0</v>
      </c>
      <c r="V35" s="26">
        <f t="shared" si="8"/>
        <v>0</v>
      </c>
      <c r="W35" s="26">
        <f t="shared" si="8"/>
        <v>0</v>
      </c>
      <c r="X35" s="26">
        <f t="shared" si="8"/>
        <v>0</v>
      </c>
      <c r="Y35" s="26">
        <f t="shared" si="8"/>
        <v>0</v>
      </c>
      <c r="Z35" s="26">
        <f t="shared" si="8"/>
        <v>0</v>
      </c>
      <c r="AA35" s="26">
        <f t="shared" si="8"/>
        <v>0</v>
      </c>
      <c r="AB35" s="26">
        <f t="shared" si="8"/>
        <v>0</v>
      </c>
      <c r="AC35" s="26">
        <f t="shared" si="8"/>
        <v>0</v>
      </c>
      <c r="AD35" s="26">
        <f t="shared" si="8"/>
        <v>0</v>
      </c>
      <c r="AE35" s="26">
        <f t="shared" si="8"/>
        <v>0</v>
      </c>
      <c r="AF35" s="26">
        <f t="shared" si="8"/>
        <v>0</v>
      </c>
      <c r="AG35" s="26">
        <f t="shared" si="8"/>
        <v>0</v>
      </c>
      <c r="AH35" s="26">
        <f t="shared" si="8"/>
        <v>0</v>
      </c>
      <c r="AI35" s="26">
        <f t="shared" si="8"/>
        <v>0</v>
      </c>
      <c r="AJ35" s="26">
        <f t="shared" si="8"/>
        <v>0</v>
      </c>
      <c r="AK35" s="26">
        <f t="shared" si="8"/>
        <v>0</v>
      </c>
      <c r="AL35" s="26">
        <f t="shared" si="8"/>
        <v>0</v>
      </c>
      <c r="AM35" s="26">
        <f t="shared" si="8"/>
        <v>0</v>
      </c>
      <c r="AN35" s="26">
        <f t="shared" si="8"/>
        <v>0</v>
      </c>
      <c r="AO35" s="26">
        <f t="shared" si="8"/>
        <v>0</v>
      </c>
      <c r="AP35" s="26">
        <f t="shared" si="8"/>
        <v>0</v>
      </c>
      <c r="AQ35" s="26">
        <f t="shared" si="8"/>
        <v>0</v>
      </c>
    </row>
    <row r="36" spans="1:43" x14ac:dyDescent="0.35">
      <c r="A36" s="19"/>
    </row>
    <row r="37" spans="1:43" x14ac:dyDescent="0.35">
      <c r="A37" s="60" t="s">
        <v>230</v>
      </c>
      <c r="B37" s="19"/>
      <c r="C37" s="20">
        <f>'Generelle føresetnader'!$B$7</f>
        <v>2026</v>
      </c>
      <c r="D37" s="20">
        <f t="shared" ref="D37:AQ37" si="9">D4</f>
        <v>2027</v>
      </c>
      <c r="E37" s="20">
        <f t="shared" si="9"/>
        <v>2028</v>
      </c>
      <c r="F37" s="20">
        <f t="shared" si="9"/>
        <v>2029</v>
      </c>
      <c r="G37" s="20">
        <f t="shared" si="9"/>
        <v>2030</v>
      </c>
      <c r="H37" s="20">
        <f t="shared" si="9"/>
        <v>2031</v>
      </c>
      <c r="I37" s="20">
        <f t="shared" si="9"/>
        <v>2032</v>
      </c>
      <c r="J37" s="20">
        <f t="shared" si="9"/>
        <v>2033</v>
      </c>
      <c r="K37" s="20">
        <f t="shared" si="9"/>
        <v>2034</v>
      </c>
      <c r="L37" s="20">
        <f t="shared" si="9"/>
        <v>2035</v>
      </c>
      <c r="M37" s="20">
        <f t="shared" si="9"/>
        <v>2036</v>
      </c>
      <c r="N37" s="20">
        <f t="shared" si="9"/>
        <v>2037</v>
      </c>
      <c r="O37" s="20">
        <f t="shared" si="9"/>
        <v>2038</v>
      </c>
      <c r="P37" s="20">
        <f t="shared" si="9"/>
        <v>2039</v>
      </c>
      <c r="Q37" s="20">
        <f t="shared" si="9"/>
        <v>2040</v>
      </c>
      <c r="R37" s="20">
        <f t="shared" si="9"/>
        <v>2041</v>
      </c>
      <c r="S37" s="20">
        <f t="shared" si="9"/>
        <v>2042</v>
      </c>
      <c r="T37" s="20">
        <f t="shared" si="9"/>
        <v>2043</v>
      </c>
      <c r="U37" s="20">
        <f t="shared" si="9"/>
        <v>2044</v>
      </c>
      <c r="V37" s="20">
        <f t="shared" si="9"/>
        <v>2045</v>
      </c>
      <c r="W37" s="20">
        <f t="shared" si="9"/>
        <v>2046</v>
      </c>
      <c r="X37" s="20">
        <f t="shared" si="9"/>
        <v>2047</v>
      </c>
      <c r="Y37" s="20">
        <f t="shared" si="9"/>
        <v>2048</v>
      </c>
      <c r="Z37" s="20">
        <f t="shared" si="9"/>
        <v>2049</v>
      </c>
      <c r="AA37" s="20">
        <f t="shared" si="9"/>
        <v>2050</v>
      </c>
      <c r="AB37" s="20">
        <f t="shared" si="9"/>
        <v>2051</v>
      </c>
      <c r="AC37" s="20">
        <f t="shared" si="9"/>
        <v>2052</v>
      </c>
      <c r="AD37" s="20">
        <f t="shared" si="9"/>
        <v>2053</v>
      </c>
      <c r="AE37" s="20">
        <f t="shared" si="9"/>
        <v>2054</v>
      </c>
      <c r="AF37" s="20">
        <f t="shared" si="9"/>
        <v>2055</v>
      </c>
      <c r="AG37" s="20">
        <f t="shared" si="9"/>
        <v>2056</v>
      </c>
      <c r="AH37" s="20">
        <f t="shared" si="9"/>
        <v>2057</v>
      </c>
      <c r="AI37" s="20">
        <f t="shared" si="9"/>
        <v>2058</v>
      </c>
      <c r="AJ37" s="20">
        <f t="shared" si="9"/>
        <v>2059</v>
      </c>
      <c r="AK37" s="20">
        <f t="shared" si="9"/>
        <v>2060</v>
      </c>
      <c r="AL37" s="20">
        <f t="shared" si="9"/>
        <v>2061</v>
      </c>
      <c r="AM37" s="20">
        <f t="shared" si="9"/>
        <v>2062</v>
      </c>
      <c r="AN37" s="20">
        <f t="shared" si="9"/>
        <v>2063</v>
      </c>
      <c r="AO37" s="20">
        <f t="shared" si="9"/>
        <v>2064</v>
      </c>
      <c r="AP37" s="20">
        <f t="shared" si="9"/>
        <v>2065</v>
      </c>
      <c r="AQ37" s="20">
        <f t="shared" si="9"/>
        <v>2066</v>
      </c>
    </row>
    <row r="38" spans="1:43" x14ac:dyDescent="0.35">
      <c r="A38" s="3" t="s">
        <v>231</v>
      </c>
      <c r="B38" s="21" t="s">
        <v>212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</row>
    <row r="39" spans="1:43" x14ac:dyDescent="0.35">
      <c r="A39" s="3" t="s">
        <v>232</v>
      </c>
      <c r="B39" s="21" t="s">
        <v>156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</row>
    <row r="40" spans="1:43" x14ac:dyDescent="0.35">
      <c r="A40" s="3" t="s">
        <v>233</v>
      </c>
      <c r="B40" s="21" t="s">
        <v>156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  <row r="41" spans="1:43" x14ac:dyDescent="0.35">
      <c r="A41" s="3" t="s">
        <v>234</v>
      </c>
      <c r="B41" s="21" t="s">
        <v>154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</row>
    <row r="42" spans="1:43" ht="15" thickBot="1" x14ac:dyDescent="0.4">
      <c r="A42" s="63" t="s">
        <v>235</v>
      </c>
      <c r="B42" s="64" t="s">
        <v>154</v>
      </c>
      <c r="C42" s="69">
        <f>'Generelle føresetnader'!$B$17*(C38+C39+C40)*(1+'Generelle føresetnader'!$B$19)^(C37-$C37)+C41</f>
        <v>0</v>
      </c>
      <c r="D42" s="69">
        <f>'Generelle føresetnader'!$B$17*(D38+D39+D40)*(1+'Generelle føresetnader'!$B$19)^(D37-$C37)+D41</f>
        <v>0</v>
      </c>
      <c r="E42" s="69">
        <f>'Generelle føresetnader'!$B$17*(E38+E39+E40)*(1+'Generelle føresetnader'!$B$19)^(E37-$C37)+E41</f>
        <v>0</v>
      </c>
      <c r="F42" s="69">
        <f>'Generelle føresetnader'!$B$17*(F38+F39+F40)*(1+'Generelle føresetnader'!$B$19)^(F37-$C37)+F41</f>
        <v>0</v>
      </c>
      <c r="G42" s="69">
        <f>'Generelle føresetnader'!$B$17*(G38+G39+G40)*(1+'Generelle føresetnader'!$B$19)^(G37-$C37)+G41</f>
        <v>0</v>
      </c>
      <c r="H42" s="69">
        <f>'Generelle føresetnader'!$B$17*(H38+H39+H40)*(1+'Generelle føresetnader'!$B$19)^(H37-$C37)+H41</f>
        <v>0</v>
      </c>
      <c r="I42" s="69">
        <f>'Generelle føresetnader'!$B$17*(I38+I39+I40)*(1+'Generelle føresetnader'!$B$19)^(I37-$C37)+I41</f>
        <v>0</v>
      </c>
      <c r="J42" s="69">
        <f>'Generelle føresetnader'!$B$17*(J38+J39+J40)*(1+'Generelle føresetnader'!$B$19)^(J37-$C37)+J41</f>
        <v>0</v>
      </c>
      <c r="K42" s="69">
        <f>'Generelle føresetnader'!$B$17*(K38+K39+K40)*(1+'Generelle føresetnader'!$B$19)^(K37-$C37)+K41</f>
        <v>0</v>
      </c>
      <c r="L42" s="69">
        <f>'Generelle føresetnader'!$B$17*(L38+L39+L40)*(1+'Generelle føresetnader'!$B$19)^(L37-$C37)+L41</f>
        <v>0</v>
      </c>
      <c r="M42" s="69">
        <f>'Generelle føresetnader'!$B$17*(M38+M39+M40)*(1+'Generelle føresetnader'!$B$19)^(M37-$C37)+M41</f>
        <v>0</v>
      </c>
      <c r="N42" s="69">
        <f>'Generelle føresetnader'!$B$17*(N38+N39+N40)*(1+'Generelle føresetnader'!$B$19)^(N37-$C37)+N41</f>
        <v>0</v>
      </c>
      <c r="O42" s="69">
        <f>'Generelle føresetnader'!$B$17*(O38+O39+O40)*(1+'Generelle føresetnader'!$B$19)^(O37-$C37)+O41</f>
        <v>0</v>
      </c>
      <c r="P42" s="69">
        <f>'Generelle føresetnader'!$B$17*(P38+P39+P40)*(1+'Generelle føresetnader'!$B$19)^(P37-$C37)+P41</f>
        <v>0</v>
      </c>
      <c r="Q42" s="69">
        <f>'Generelle føresetnader'!$B$17*(Q38+Q39+Q40)*(1+'Generelle føresetnader'!$B$19)^(Q37-$C37)+Q41</f>
        <v>0</v>
      </c>
      <c r="R42" s="69">
        <f>'Generelle føresetnader'!$B$17*(R38+R39+R40)*(1+'Generelle føresetnader'!$B$19)^(R37-$C37)+R41</f>
        <v>0</v>
      </c>
      <c r="S42" s="69">
        <f>'Generelle føresetnader'!$B$17*(S38+S39+S40)*(1+'Generelle føresetnader'!$B$19)^(S37-$C37)+S41</f>
        <v>0</v>
      </c>
      <c r="T42" s="69">
        <f>'Generelle føresetnader'!$B$17*(T38+T39+T40)*(1+'Generelle føresetnader'!$B$19)^(T37-$C37)+T41</f>
        <v>0</v>
      </c>
      <c r="U42" s="69">
        <f>'Generelle føresetnader'!$B$17*(U38+U39+U40)*(1+'Generelle føresetnader'!$B$19)^(U37-$C37)+U41</f>
        <v>0</v>
      </c>
      <c r="V42" s="69">
        <f>'Generelle føresetnader'!$B$17*(V38+V39+V40)*(1+'Generelle føresetnader'!$B$19)^(V37-$C37)+V41</f>
        <v>0</v>
      </c>
      <c r="W42" s="69">
        <f>'Generelle føresetnader'!$B$17*(W38+W39+W40)*(1+'Generelle føresetnader'!$B$19)^(W37-$C37)+W41</f>
        <v>0</v>
      </c>
      <c r="X42" s="69">
        <f>'Generelle føresetnader'!$B$17*(X38+X39+X40)*(1+'Generelle føresetnader'!$B$19)^(X37-$C37)+X41</f>
        <v>0</v>
      </c>
      <c r="Y42" s="69">
        <f>'Generelle føresetnader'!$B$17*(Y38+Y39+Y40)*(1+'Generelle føresetnader'!$B$19)^(Y37-$C37)+Y41</f>
        <v>0</v>
      </c>
      <c r="Z42" s="69">
        <f>'Generelle føresetnader'!$B$17*(Z38+Z39+Z40)*(1+'Generelle føresetnader'!$B$19)^(Z37-$C37)+Z41</f>
        <v>0</v>
      </c>
      <c r="AA42" s="69">
        <f>'Generelle føresetnader'!$B$17*(AA38+AA39+AA40)*(1+'Generelle føresetnader'!$B$19)^(AA37-$C37)+AA41</f>
        <v>0</v>
      </c>
      <c r="AB42" s="69">
        <f>'Generelle føresetnader'!$B$17*(AB38+AB39+AB40)*(1+'Generelle føresetnader'!$B$19)^(AB37-$C37)+AB41</f>
        <v>0</v>
      </c>
      <c r="AC42" s="69">
        <f>'Generelle føresetnader'!$B$17*(AC38+AC39+AC40)*(1+'Generelle føresetnader'!$B$19)^(AC37-$C37)+AC41</f>
        <v>0</v>
      </c>
      <c r="AD42" s="69">
        <f>'Generelle føresetnader'!$B$17*(AD38+AD39+AD40)*(1+'Generelle føresetnader'!$B$19)^(AD37-$C37)+AD41</f>
        <v>0</v>
      </c>
      <c r="AE42" s="69">
        <f>'Generelle føresetnader'!$B$17*(AE38+AE39+AE40)*(1+'Generelle føresetnader'!$B$19)^(AE37-$C37)+AE41</f>
        <v>0</v>
      </c>
      <c r="AF42" s="69">
        <f>'Generelle føresetnader'!$B$17*(AF38+AF39+AF40)*(1+'Generelle føresetnader'!$B$19)^(AF37-$C37)+AF41</f>
        <v>0</v>
      </c>
      <c r="AG42" s="69">
        <f>'Generelle føresetnader'!$B$17*(AG38+AG39+AG40)*(1+'Generelle føresetnader'!$B$19)^(AG37-$C37)+AG41</f>
        <v>0</v>
      </c>
      <c r="AH42" s="69">
        <f>'Generelle føresetnader'!$B$17*(AH38+AH39+AH40)*(1+'Generelle føresetnader'!$B$19)^(AH37-$C37)+AH41</f>
        <v>0</v>
      </c>
      <c r="AI42" s="69">
        <f>'Generelle føresetnader'!$B$17*(AI38+AI39+AI40)*(1+'Generelle føresetnader'!$B$19)^(AI37-$C37)+AI41</f>
        <v>0</v>
      </c>
      <c r="AJ42" s="69">
        <f>'Generelle føresetnader'!$B$17*(AJ38+AJ39+AJ40)*(1+'Generelle føresetnader'!$B$19)^(AJ37-$C37)+AJ41</f>
        <v>0</v>
      </c>
      <c r="AK42" s="69">
        <f>'Generelle føresetnader'!$B$17*(AK38+AK39+AK40)*(1+'Generelle føresetnader'!$B$19)^(AK37-$C37)+AK41</f>
        <v>0</v>
      </c>
      <c r="AL42" s="69">
        <f>'Generelle føresetnader'!$B$17*(AL38+AL39+AL40)*(1+'Generelle føresetnader'!$B$19)^(AL37-$C37)+AL41</f>
        <v>0</v>
      </c>
      <c r="AM42" s="69">
        <f>'Generelle føresetnader'!$B$17*(AM38+AM39+AM40)*(1+'Generelle føresetnader'!$B$19)^(AM37-$C37)+AM41</f>
        <v>0</v>
      </c>
      <c r="AN42" s="69">
        <f>'Generelle føresetnader'!$B$17*(AN38+AN39+AN40)*(1+'Generelle føresetnader'!$B$19)^(AN37-$C37)+AN41</f>
        <v>0</v>
      </c>
      <c r="AO42" s="69">
        <f>'Generelle føresetnader'!$B$17*(AO38+AO39+AO40)*(1+'Generelle føresetnader'!$B$19)^(AO37-$C37)+AO41</f>
        <v>0</v>
      </c>
      <c r="AP42" s="69">
        <f>'Generelle føresetnader'!$B$17*(AP38+AP39+AP40)*(1+'Generelle føresetnader'!$B$19)^(AP37-$C37)+AP41</f>
        <v>0</v>
      </c>
      <c r="AQ42" s="69">
        <f>'Generelle føresetnader'!$B$17*(AQ38+AQ39+AQ40)*(1+'Generelle føresetnader'!$B$19)^(AQ37-$C37)+AQ41</f>
        <v>0</v>
      </c>
    </row>
    <row r="43" spans="1:43" ht="15" thickTop="1" x14ac:dyDescent="0.35">
      <c r="B43" s="3"/>
    </row>
    <row r="44" spans="1:43" x14ac:dyDescent="0.35">
      <c r="A44" s="3" t="s">
        <v>225</v>
      </c>
      <c r="B44" s="21" t="s">
        <v>154</v>
      </c>
      <c r="C44" s="70">
        <f t="shared" ref="C44:AQ44" si="10">0.2*C42</f>
        <v>0</v>
      </c>
      <c r="D44" s="70">
        <f t="shared" si="10"/>
        <v>0</v>
      </c>
      <c r="E44" s="70">
        <f t="shared" si="10"/>
        <v>0</v>
      </c>
      <c r="F44" s="70">
        <f t="shared" si="10"/>
        <v>0</v>
      </c>
      <c r="G44" s="70">
        <f t="shared" si="10"/>
        <v>0</v>
      </c>
      <c r="H44" s="70">
        <f t="shared" si="10"/>
        <v>0</v>
      </c>
      <c r="I44" s="70">
        <f t="shared" si="10"/>
        <v>0</v>
      </c>
      <c r="J44" s="70">
        <f t="shared" si="10"/>
        <v>0</v>
      </c>
      <c r="K44" s="70">
        <f t="shared" si="10"/>
        <v>0</v>
      </c>
      <c r="L44" s="70">
        <f t="shared" si="10"/>
        <v>0</v>
      </c>
      <c r="M44" s="70">
        <f t="shared" si="10"/>
        <v>0</v>
      </c>
      <c r="N44" s="70">
        <f t="shared" si="10"/>
        <v>0</v>
      </c>
      <c r="O44" s="70">
        <f t="shared" si="10"/>
        <v>0</v>
      </c>
      <c r="P44" s="70">
        <f t="shared" si="10"/>
        <v>0</v>
      </c>
      <c r="Q44" s="70">
        <f t="shared" si="10"/>
        <v>0</v>
      </c>
      <c r="R44" s="70">
        <f t="shared" si="10"/>
        <v>0</v>
      </c>
      <c r="S44" s="70">
        <f t="shared" si="10"/>
        <v>0</v>
      </c>
      <c r="T44" s="70">
        <f t="shared" si="10"/>
        <v>0</v>
      </c>
      <c r="U44" s="70">
        <f t="shared" si="10"/>
        <v>0</v>
      </c>
      <c r="V44" s="70">
        <f t="shared" si="10"/>
        <v>0</v>
      </c>
      <c r="W44" s="70">
        <f t="shared" si="10"/>
        <v>0</v>
      </c>
      <c r="X44" s="70">
        <f t="shared" si="10"/>
        <v>0</v>
      </c>
      <c r="Y44" s="70">
        <f t="shared" si="10"/>
        <v>0</v>
      </c>
      <c r="Z44" s="70">
        <f t="shared" si="10"/>
        <v>0</v>
      </c>
      <c r="AA44" s="70">
        <f t="shared" si="10"/>
        <v>0</v>
      </c>
      <c r="AB44" s="70">
        <f t="shared" si="10"/>
        <v>0</v>
      </c>
      <c r="AC44" s="70">
        <f t="shared" si="10"/>
        <v>0</v>
      </c>
      <c r="AD44" s="70">
        <f t="shared" si="10"/>
        <v>0</v>
      </c>
      <c r="AE44" s="70">
        <f t="shared" si="10"/>
        <v>0</v>
      </c>
      <c r="AF44" s="70">
        <f t="shared" si="10"/>
        <v>0</v>
      </c>
      <c r="AG44" s="70">
        <f t="shared" si="10"/>
        <v>0</v>
      </c>
      <c r="AH44" s="70">
        <f t="shared" si="10"/>
        <v>0</v>
      </c>
      <c r="AI44" s="70">
        <f t="shared" si="10"/>
        <v>0</v>
      </c>
      <c r="AJ44" s="70">
        <f t="shared" si="10"/>
        <v>0</v>
      </c>
      <c r="AK44" s="70">
        <f t="shared" si="10"/>
        <v>0</v>
      </c>
      <c r="AL44" s="70">
        <f t="shared" si="10"/>
        <v>0</v>
      </c>
      <c r="AM44" s="70">
        <f t="shared" si="10"/>
        <v>0</v>
      </c>
      <c r="AN44" s="70">
        <f t="shared" si="10"/>
        <v>0</v>
      </c>
      <c r="AO44" s="70">
        <f t="shared" si="10"/>
        <v>0</v>
      </c>
      <c r="AP44" s="70">
        <f t="shared" si="10"/>
        <v>0</v>
      </c>
      <c r="AQ44" s="70">
        <f t="shared" si="10"/>
        <v>0</v>
      </c>
    </row>
    <row r="45" spans="1:43" x14ac:dyDescent="0.35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</row>
    <row r="46" spans="1:43" ht="21" x14ac:dyDescent="0.5">
      <c r="A46" s="14" t="s">
        <v>236</v>
      </c>
    </row>
    <row r="47" spans="1:43" x14ac:dyDescent="0.35">
      <c r="A47" s="60"/>
    </row>
    <row r="48" spans="1:43" x14ac:dyDescent="0.35">
      <c r="A48" s="60" t="s">
        <v>237</v>
      </c>
      <c r="B48" s="19" t="s">
        <v>128</v>
      </c>
      <c r="C48" s="20">
        <f>'Generelle føresetnader'!$B$7</f>
        <v>2026</v>
      </c>
      <c r="D48" s="20">
        <f t="shared" ref="D48" si="11">C48+1</f>
        <v>2027</v>
      </c>
      <c r="E48" s="20">
        <f t="shared" ref="E48" si="12">D48+1</f>
        <v>2028</v>
      </c>
      <c r="F48" s="20">
        <f t="shared" ref="F48" si="13">E48+1</f>
        <v>2029</v>
      </c>
      <c r="G48" s="20">
        <f t="shared" ref="G48" si="14">F48+1</f>
        <v>2030</v>
      </c>
      <c r="H48" s="20">
        <f t="shared" ref="H48" si="15">G48+1</f>
        <v>2031</v>
      </c>
      <c r="I48" s="20">
        <f t="shared" ref="I48" si="16">H48+1</f>
        <v>2032</v>
      </c>
      <c r="J48" s="20">
        <f t="shared" ref="J48" si="17">I48+1</f>
        <v>2033</v>
      </c>
      <c r="K48" s="20">
        <f t="shared" ref="K48" si="18">J48+1</f>
        <v>2034</v>
      </c>
      <c r="L48" s="20">
        <f t="shared" ref="L48" si="19">K48+1</f>
        <v>2035</v>
      </c>
      <c r="M48" s="20">
        <f t="shared" ref="M48" si="20">L48+1</f>
        <v>2036</v>
      </c>
      <c r="N48" s="20">
        <f t="shared" ref="N48" si="21">M48+1</f>
        <v>2037</v>
      </c>
      <c r="O48" s="20">
        <f t="shared" ref="O48" si="22">N48+1</f>
        <v>2038</v>
      </c>
      <c r="P48" s="20">
        <f t="shared" ref="P48" si="23">O48+1</f>
        <v>2039</v>
      </c>
      <c r="Q48" s="20">
        <f t="shared" ref="Q48" si="24">P48+1</f>
        <v>2040</v>
      </c>
      <c r="R48" s="20">
        <f t="shared" ref="R48" si="25">Q48+1</f>
        <v>2041</v>
      </c>
      <c r="S48" s="20">
        <f t="shared" ref="S48" si="26">R48+1</f>
        <v>2042</v>
      </c>
      <c r="T48" s="20">
        <f t="shared" ref="T48" si="27">S48+1</f>
        <v>2043</v>
      </c>
      <c r="U48" s="20">
        <f t="shared" ref="U48" si="28">T48+1</f>
        <v>2044</v>
      </c>
      <c r="V48" s="20">
        <f t="shared" ref="V48" si="29">U48+1</f>
        <v>2045</v>
      </c>
      <c r="W48" s="20">
        <f t="shared" ref="W48" si="30">V48+1</f>
        <v>2046</v>
      </c>
      <c r="X48" s="20">
        <f t="shared" ref="X48" si="31">W48+1</f>
        <v>2047</v>
      </c>
      <c r="Y48" s="20">
        <f t="shared" ref="Y48" si="32">X48+1</f>
        <v>2048</v>
      </c>
      <c r="Z48" s="20">
        <f t="shared" ref="Z48" si="33">Y48+1</f>
        <v>2049</v>
      </c>
      <c r="AA48" s="20">
        <f t="shared" ref="AA48" si="34">Z48+1</f>
        <v>2050</v>
      </c>
      <c r="AB48" s="20">
        <f t="shared" ref="AB48" si="35">AA48+1</f>
        <v>2051</v>
      </c>
      <c r="AC48" s="20">
        <f t="shared" ref="AC48" si="36">AB48+1</f>
        <v>2052</v>
      </c>
      <c r="AD48" s="20">
        <f t="shared" ref="AD48" si="37">AC48+1</f>
        <v>2053</v>
      </c>
      <c r="AE48" s="20">
        <f t="shared" ref="AE48" si="38">AD48+1</f>
        <v>2054</v>
      </c>
      <c r="AF48" s="20">
        <f t="shared" ref="AF48" si="39">AE48+1</f>
        <v>2055</v>
      </c>
      <c r="AG48" s="20">
        <f t="shared" ref="AG48" si="40">AF48+1</f>
        <v>2056</v>
      </c>
      <c r="AH48" s="20">
        <f t="shared" ref="AH48" si="41">AG48+1</f>
        <v>2057</v>
      </c>
      <c r="AI48" s="20">
        <f t="shared" ref="AI48" si="42">AH48+1</f>
        <v>2058</v>
      </c>
      <c r="AJ48" s="20">
        <f t="shared" ref="AJ48" si="43">AI48+1</f>
        <v>2059</v>
      </c>
      <c r="AK48" s="20">
        <f t="shared" ref="AK48" si="44">AJ48+1</f>
        <v>2060</v>
      </c>
      <c r="AL48" s="20">
        <f t="shared" ref="AL48" si="45">AK48+1</f>
        <v>2061</v>
      </c>
      <c r="AM48" s="20">
        <f t="shared" ref="AM48" si="46">AL48+1</f>
        <v>2062</v>
      </c>
      <c r="AN48" s="20">
        <f t="shared" ref="AN48" si="47">AM48+1</f>
        <v>2063</v>
      </c>
      <c r="AO48" s="20">
        <f t="shared" ref="AO48" si="48">AN48+1</f>
        <v>2064</v>
      </c>
      <c r="AP48" s="20">
        <f t="shared" ref="AP48" si="49">AO48+1</f>
        <v>2065</v>
      </c>
      <c r="AQ48" s="20">
        <f t="shared" ref="AQ48" si="50">AP48+1</f>
        <v>2066</v>
      </c>
    </row>
    <row r="49" spans="1:43" x14ac:dyDescent="0.35">
      <c r="A49" s="3" t="s">
        <v>238</v>
      </c>
      <c r="B49" s="21" t="s">
        <v>212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</row>
    <row r="50" spans="1:43" x14ac:dyDescent="0.35">
      <c r="A50" s="3" t="s">
        <v>239</v>
      </c>
      <c r="B50" s="21" t="s">
        <v>154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</row>
    <row r="51" spans="1:43" ht="15" thickBot="1" x14ac:dyDescent="0.4">
      <c r="A51" s="63" t="s">
        <v>224</v>
      </c>
      <c r="B51" s="64" t="s">
        <v>156</v>
      </c>
      <c r="C51" s="65">
        <f>C49*'Generelle føresetnader'!$B$17*(1+'Generelle føresetnader'!$B$19)^(C48-$C48)+C50</f>
        <v>0</v>
      </c>
      <c r="D51" s="65">
        <f>D49*'Generelle føresetnader'!$B$17*(1+'Generelle føresetnader'!$B$19)^(D48-$C48)+D50</f>
        <v>0</v>
      </c>
      <c r="E51" s="65">
        <f>E49*'Generelle føresetnader'!$B$17*(1+'Generelle føresetnader'!$B$19)^(E48-$C48)+E50</f>
        <v>0</v>
      </c>
      <c r="F51" s="65">
        <f>F49*'Generelle føresetnader'!$B$17*(1+'Generelle føresetnader'!$B$19)^(F48-$C48)+F50</f>
        <v>0</v>
      </c>
      <c r="G51" s="65">
        <f>G49*'Generelle føresetnader'!$B$17*(1+'Generelle føresetnader'!$B$19)^(G48-$C48)+G50</f>
        <v>0</v>
      </c>
      <c r="H51" s="65">
        <f>H49*'Generelle føresetnader'!$B$17*(1+'Generelle føresetnader'!$B$19)^(H48-$C48)+H50</f>
        <v>0</v>
      </c>
      <c r="I51" s="65">
        <f>I49*'Generelle føresetnader'!$B$17*(1+'Generelle føresetnader'!$B$19)^(I48-$C48)+I50</f>
        <v>0</v>
      </c>
      <c r="J51" s="65">
        <f>J49*'Generelle føresetnader'!$B$17*(1+'Generelle føresetnader'!$B$19)^(J48-$C48)+J50</f>
        <v>0</v>
      </c>
      <c r="K51" s="65">
        <f>K49*'Generelle føresetnader'!$B$17*(1+'Generelle føresetnader'!$B$19)^(K48-$C48)+K50</f>
        <v>0</v>
      </c>
      <c r="L51" s="65">
        <f>L49*'Generelle føresetnader'!$B$17*(1+'Generelle føresetnader'!$B$19)^(L48-$C48)+L50</f>
        <v>0</v>
      </c>
      <c r="M51" s="65">
        <f>M49*'Generelle føresetnader'!$B$17*(1+'Generelle føresetnader'!$B$19)^(M48-$C48)+M50</f>
        <v>0</v>
      </c>
      <c r="N51" s="65">
        <f>N49*'Generelle føresetnader'!$B$17*(1+'Generelle føresetnader'!$B$19)^(N48-$C48)+N50</f>
        <v>0</v>
      </c>
      <c r="O51" s="65">
        <f>O49*'Generelle føresetnader'!$B$17*(1+'Generelle føresetnader'!$B$19)^(O48-$C48)+O50</f>
        <v>0</v>
      </c>
      <c r="P51" s="65">
        <f>P49*'Generelle føresetnader'!$B$17*(1+'Generelle føresetnader'!$B$19)^(P48-$C48)+P50</f>
        <v>0</v>
      </c>
      <c r="Q51" s="65">
        <f>Q49*'Generelle føresetnader'!$B$17*(1+'Generelle føresetnader'!$B$19)^(Q48-$C48)+Q50</f>
        <v>0</v>
      </c>
      <c r="R51" s="65">
        <f>R49*'Generelle føresetnader'!$B$17*(1+'Generelle føresetnader'!$B$19)^(R48-$C48)+R50</f>
        <v>0</v>
      </c>
      <c r="S51" s="65">
        <f>S49*'Generelle føresetnader'!$B$17*(1+'Generelle føresetnader'!$B$19)^(S48-$C48)+S50</f>
        <v>0</v>
      </c>
      <c r="T51" s="65">
        <f>T49*'Generelle føresetnader'!$B$17*(1+'Generelle føresetnader'!$B$19)^(T48-$C48)+T50</f>
        <v>0</v>
      </c>
      <c r="U51" s="65">
        <f>U49*'Generelle føresetnader'!$B$17*(1+'Generelle føresetnader'!$B$19)^(U48-$C48)+U50</f>
        <v>0</v>
      </c>
      <c r="V51" s="65">
        <f>V49*'Generelle føresetnader'!$B$17*(1+'Generelle føresetnader'!$B$19)^(V48-$C48)+V50</f>
        <v>0</v>
      </c>
      <c r="W51" s="65">
        <f>W49*'Generelle føresetnader'!$B$17*(1+'Generelle føresetnader'!$B$19)^(W48-$C48)+W50</f>
        <v>0</v>
      </c>
      <c r="X51" s="65">
        <f>X49*'Generelle føresetnader'!$B$17*(1+'Generelle føresetnader'!$B$19)^(X48-$C48)+X50</f>
        <v>0</v>
      </c>
      <c r="Y51" s="65">
        <f>Y49*'Generelle føresetnader'!$B$17*(1+'Generelle føresetnader'!$B$19)^(Y48-$C48)+Y50</f>
        <v>0</v>
      </c>
      <c r="Z51" s="65">
        <f>Z49*'Generelle føresetnader'!$B$17*(1+'Generelle føresetnader'!$B$19)^(Z48-$C48)+Z50</f>
        <v>0</v>
      </c>
      <c r="AA51" s="65">
        <f>AA49*'Generelle føresetnader'!$B$17*(1+'Generelle føresetnader'!$B$19)^(AA48-$C48)+AA50</f>
        <v>0</v>
      </c>
      <c r="AB51" s="65">
        <f>AB49*'Generelle føresetnader'!$B$17*(1+'Generelle føresetnader'!$B$19)^(AB48-$C48)+AB50</f>
        <v>0</v>
      </c>
      <c r="AC51" s="65">
        <f>AC49*'Generelle føresetnader'!$B$17*(1+'Generelle føresetnader'!$B$19)^(AC48-$C48)+AC50</f>
        <v>0</v>
      </c>
      <c r="AD51" s="65">
        <f>AD49*'Generelle føresetnader'!$B$17*(1+'Generelle føresetnader'!$B$19)^(AD48-$C48)+AD50</f>
        <v>0</v>
      </c>
      <c r="AE51" s="65">
        <f>AE49*'Generelle føresetnader'!$B$17*(1+'Generelle føresetnader'!$B$19)^(AE48-$C48)+AE50</f>
        <v>0</v>
      </c>
      <c r="AF51" s="65">
        <f>AF49*'Generelle føresetnader'!$B$17*(1+'Generelle føresetnader'!$B$19)^(AF48-$C48)+AF50</f>
        <v>0</v>
      </c>
      <c r="AG51" s="65">
        <f>AG49*'Generelle føresetnader'!$B$17*(1+'Generelle føresetnader'!$B$19)^(AG48-$C48)+AG50</f>
        <v>0</v>
      </c>
      <c r="AH51" s="65">
        <f>AH49*'Generelle føresetnader'!$B$17*(1+'Generelle føresetnader'!$B$19)^(AH48-$C48)+AH50</f>
        <v>0</v>
      </c>
      <c r="AI51" s="65">
        <f>AI49*'Generelle føresetnader'!$B$17*(1+'Generelle føresetnader'!$B$19)^(AI48-$C48)+AI50</f>
        <v>0</v>
      </c>
      <c r="AJ51" s="65">
        <f>AJ49*'Generelle føresetnader'!$B$17*(1+'Generelle føresetnader'!$B$19)^(AJ48-$C48)+AJ50</f>
        <v>0</v>
      </c>
      <c r="AK51" s="65">
        <f>AK49*'Generelle føresetnader'!$B$17*(1+'Generelle føresetnader'!$B$19)^(AK48-$C48)+AK50</f>
        <v>0</v>
      </c>
      <c r="AL51" s="65">
        <f>AL49*'Generelle føresetnader'!$B$17*(1+'Generelle føresetnader'!$B$19)^(AL48-$C48)+AL50</f>
        <v>0</v>
      </c>
      <c r="AM51" s="65">
        <f>AM49*'Generelle føresetnader'!$B$17*(1+'Generelle føresetnader'!$B$19)^(AM48-$C48)+AM50</f>
        <v>0</v>
      </c>
      <c r="AN51" s="65">
        <f>AN49*'Generelle føresetnader'!$B$17*(1+'Generelle føresetnader'!$B$19)^(AN48-$C48)+AN50</f>
        <v>0</v>
      </c>
      <c r="AO51" s="65">
        <f>AO49*'Generelle føresetnader'!$B$17*(1+'Generelle føresetnader'!$B$19)^(AO48-$C48)+AO50</f>
        <v>0</v>
      </c>
      <c r="AP51" s="65">
        <f>AP49*'Generelle føresetnader'!$B$17*(1+'Generelle føresetnader'!$B$19)^(AP48-$C48)+AP50</f>
        <v>0</v>
      </c>
      <c r="AQ51" s="65">
        <f>AQ49*'Generelle føresetnader'!$B$17*(1+'Generelle føresetnader'!$B$19)^(AQ48-$C48)+AQ50</f>
        <v>0</v>
      </c>
    </row>
    <row r="52" spans="1:43" ht="15" thickTop="1" x14ac:dyDescent="0.35">
      <c r="B52" s="3"/>
    </row>
    <row r="53" spans="1:43" x14ac:dyDescent="0.35">
      <c r="A53" s="3" t="s">
        <v>225</v>
      </c>
      <c r="B53" s="21" t="s">
        <v>154</v>
      </c>
      <c r="C53" s="26">
        <f>0.2*C51</f>
        <v>0</v>
      </c>
      <c r="D53" s="26">
        <f t="shared" ref="D53:AQ53" si="51">0.2*D51</f>
        <v>0</v>
      </c>
      <c r="E53" s="26">
        <f t="shared" si="51"/>
        <v>0</v>
      </c>
      <c r="F53" s="26">
        <f t="shared" si="51"/>
        <v>0</v>
      </c>
      <c r="G53" s="26">
        <f t="shared" si="51"/>
        <v>0</v>
      </c>
      <c r="H53" s="26">
        <f t="shared" si="51"/>
        <v>0</v>
      </c>
      <c r="I53" s="26">
        <f t="shared" si="51"/>
        <v>0</v>
      </c>
      <c r="J53" s="26">
        <f t="shared" si="51"/>
        <v>0</v>
      </c>
      <c r="K53" s="26">
        <f t="shared" si="51"/>
        <v>0</v>
      </c>
      <c r="L53" s="26">
        <f t="shared" si="51"/>
        <v>0</v>
      </c>
      <c r="M53" s="26">
        <f t="shared" si="51"/>
        <v>0</v>
      </c>
      <c r="N53" s="26">
        <f t="shared" si="51"/>
        <v>0</v>
      </c>
      <c r="O53" s="26">
        <f t="shared" si="51"/>
        <v>0</v>
      </c>
      <c r="P53" s="26">
        <f t="shared" si="51"/>
        <v>0</v>
      </c>
      <c r="Q53" s="26">
        <f t="shared" si="51"/>
        <v>0</v>
      </c>
      <c r="R53" s="26">
        <f t="shared" si="51"/>
        <v>0</v>
      </c>
      <c r="S53" s="26">
        <f t="shared" si="51"/>
        <v>0</v>
      </c>
      <c r="T53" s="26">
        <f t="shared" si="51"/>
        <v>0</v>
      </c>
      <c r="U53" s="26">
        <f t="shared" si="51"/>
        <v>0</v>
      </c>
      <c r="V53" s="26">
        <f t="shared" si="51"/>
        <v>0</v>
      </c>
      <c r="W53" s="26">
        <f t="shared" si="51"/>
        <v>0</v>
      </c>
      <c r="X53" s="26">
        <f t="shared" si="51"/>
        <v>0</v>
      </c>
      <c r="Y53" s="26">
        <f t="shared" si="51"/>
        <v>0</v>
      </c>
      <c r="Z53" s="26">
        <f t="shared" si="51"/>
        <v>0</v>
      </c>
      <c r="AA53" s="26">
        <f t="shared" si="51"/>
        <v>0</v>
      </c>
      <c r="AB53" s="26">
        <f t="shared" si="51"/>
        <v>0</v>
      </c>
      <c r="AC53" s="26">
        <f t="shared" si="51"/>
        <v>0</v>
      </c>
      <c r="AD53" s="26">
        <f t="shared" si="51"/>
        <v>0</v>
      </c>
      <c r="AE53" s="26">
        <f t="shared" si="51"/>
        <v>0</v>
      </c>
      <c r="AF53" s="26">
        <f t="shared" si="51"/>
        <v>0</v>
      </c>
      <c r="AG53" s="26">
        <f t="shared" si="51"/>
        <v>0</v>
      </c>
      <c r="AH53" s="26">
        <f t="shared" si="51"/>
        <v>0</v>
      </c>
      <c r="AI53" s="26">
        <f t="shared" si="51"/>
        <v>0</v>
      </c>
      <c r="AJ53" s="26">
        <f t="shared" si="51"/>
        <v>0</v>
      </c>
      <c r="AK53" s="26">
        <f t="shared" si="51"/>
        <v>0</v>
      </c>
      <c r="AL53" s="26">
        <f t="shared" si="51"/>
        <v>0</v>
      </c>
      <c r="AM53" s="26">
        <f t="shared" si="51"/>
        <v>0</v>
      </c>
      <c r="AN53" s="26">
        <f t="shared" si="51"/>
        <v>0</v>
      </c>
      <c r="AO53" s="26">
        <f t="shared" si="51"/>
        <v>0</v>
      </c>
      <c r="AP53" s="26">
        <f t="shared" si="51"/>
        <v>0</v>
      </c>
      <c r="AQ53" s="26">
        <f t="shared" si="51"/>
        <v>0</v>
      </c>
    </row>
    <row r="55" spans="1:43" x14ac:dyDescent="0.35">
      <c r="A55" s="60" t="s">
        <v>240</v>
      </c>
      <c r="B55" s="19"/>
      <c r="C55" s="20">
        <f>'Generelle føresetnader'!$B$7</f>
        <v>2026</v>
      </c>
      <c r="D55" s="20">
        <f t="shared" ref="D55:AQ55" si="52">D48</f>
        <v>2027</v>
      </c>
      <c r="E55" s="20">
        <f t="shared" si="52"/>
        <v>2028</v>
      </c>
      <c r="F55" s="20">
        <f t="shared" si="52"/>
        <v>2029</v>
      </c>
      <c r="G55" s="20">
        <f t="shared" si="52"/>
        <v>2030</v>
      </c>
      <c r="H55" s="20">
        <f t="shared" si="52"/>
        <v>2031</v>
      </c>
      <c r="I55" s="20">
        <f t="shared" si="52"/>
        <v>2032</v>
      </c>
      <c r="J55" s="20">
        <f t="shared" si="52"/>
        <v>2033</v>
      </c>
      <c r="K55" s="20">
        <f t="shared" si="52"/>
        <v>2034</v>
      </c>
      <c r="L55" s="20">
        <f t="shared" si="52"/>
        <v>2035</v>
      </c>
      <c r="M55" s="20">
        <f t="shared" si="52"/>
        <v>2036</v>
      </c>
      <c r="N55" s="20">
        <f t="shared" si="52"/>
        <v>2037</v>
      </c>
      <c r="O55" s="20">
        <f t="shared" si="52"/>
        <v>2038</v>
      </c>
      <c r="P55" s="20">
        <f t="shared" si="52"/>
        <v>2039</v>
      </c>
      <c r="Q55" s="20">
        <f t="shared" si="52"/>
        <v>2040</v>
      </c>
      <c r="R55" s="20">
        <f t="shared" si="52"/>
        <v>2041</v>
      </c>
      <c r="S55" s="20">
        <f t="shared" si="52"/>
        <v>2042</v>
      </c>
      <c r="T55" s="20">
        <f t="shared" si="52"/>
        <v>2043</v>
      </c>
      <c r="U55" s="20">
        <f t="shared" si="52"/>
        <v>2044</v>
      </c>
      <c r="V55" s="20">
        <f t="shared" si="52"/>
        <v>2045</v>
      </c>
      <c r="W55" s="20">
        <f t="shared" si="52"/>
        <v>2046</v>
      </c>
      <c r="X55" s="20">
        <f t="shared" si="52"/>
        <v>2047</v>
      </c>
      <c r="Y55" s="20">
        <f t="shared" si="52"/>
        <v>2048</v>
      </c>
      <c r="Z55" s="20">
        <f t="shared" si="52"/>
        <v>2049</v>
      </c>
      <c r="AA55" s="20">
        <f t="shared" si="52"/>
        <v>2050</v>
      </c>
      <c r="AB55" s="20">
        <f t="shared" si="52"/>
        <v>2051</v>
      </c>
      <c r="AC55" s="20">
        <f t="shared" si="52"/>
        <v>2052</v>
      </c>
      <c r="AD55" s="20">
        <f t="shared" si="52"/>
        <v>2053</v>
      </c>
      <c r="AE55" s="20">
        <f t="shared" si="52"/>
        <v>2054</v>
      </c>
      <c r="AF55" s="20">
        <f t="shared" si="52"/>
        <v>2055</v>
      </c>
      <c r="AG55" s="20">
        <f t="shared" si="52"/>
        <v>2056</v>
      </c>
      <c r="AH55" s="20">
        <f t="shared" si="52"/>
        <v>2057</v>
      </c>
      <c r="AI55" s="20">
        <f t="shared" si="52"/>
        <v>2058</v>
      </c>
      <c r="AJ55" s="20">
        <f t="shared" si="52"/>
        <v>2059</v>
      </c>
      <c r="AK55" s="20">
        <f t="shared" si="52"/>
        <v>2060</v>
      </c>
      <c r="AL55" s="20">
        <f t="shared" si="52"/>
        <v>2061</v>
      </c>
      <c r="AM55" s="20">
        <f t="shared" si="52"/>
        <v>2062</v>
      </c>
      <c r="AN55" s="20">
        <f t="shared" si="52"/>
        <v>2063</v>
      </c>
      <c r="AO55" s="20">
        <f t="shared" si="52"/>
        <v>2064</v>
      </c>
      <c r="AP55" s="20">
        <f t="shared" si="52"/>
        <v>2065</v>
      </c>
      <c r="AQ55" s="20">
        <f t="shared" si="52"/>
        <v>2066</v>
      </c>
    </row>
    <row r="56" spans="1:43" x14ac:dyDescent="0.35">
      <c r="A56" s="3" t="s">
        <v>241</v>
      </c>
      <c r="B56" s="21" t="s">
        <v>212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</row>
    <row r="57" spans="1:43" x14ac:dyDescent="0.35">
      <c r="A57" s="3" t="s">
        <v>242</v>
      </c>
      <c r="B57" s="62" t="s">
        <v>154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</row>
    <row r="58" spans="1:43" ht="15" thickBot="1" x14ac:dyDescent="0.4">
      <c r="A58" s="63" t="s">
        <v>243</v>
      </c>
      <c r="B58" s="64" t="s">
        <v>154</v>
      </c>
      <c r="C58" s="65">
        <f>C56*'Generelle føresetnader'!$B$17*(1+'Generelle føresetnader'!$B$19)^(C55-$C55)+C57</f>
        <v>0</v>
      </c>
      <c r="D58" s="65">
        <f>D56*'Generelle føresetnader'!$B$17*(1+'Generelle føresetnader'!$B$19)^(D55-$C55)+D57</f>
        <v>0</v>
      </c>
      <c r="E58" s="65">
        <f>E56*'Generelle føresetnader'!$B$17*(1+'Generelle føresetnader'!$B$19)^(E55-$C55)+E57</f>
        <v>0</v>
      </c>
      <c r="F58" s="65">
        <f>F56*'Generelle føresetnader'!$B$17*(1+'Generelle føresetnader'!$B$19)^(F55-$C55)+F57</f>
        <v>0</v>
      </c>
      <c r="G58" s="65">
        <f>G56*'Generelle føresetnader'!$B$17*(1+'Generelle føresetnader'!$B$19)^(G55-$C55)+G57</f>
        <v>0</v>
      </c>
      <c r="H58" s="65">
        <f>H56*'Generelle føresetnader'!$B$17*(1+'Generelle føresetnader'!$B$19)^(H55-$C55)+H57</f>
        <v>0</v>
      </c>
      <c r="I58" s="65">
        <f>I56*'Generelle føresetnader'!$B$17*(1+'Generelle føresetnader'!$B$19)^(I55-$C55)+I57</f>
        <v>0</v>
      </c>
      <c r="J58" s="65">
        <f>J56*'Generelle føresetnader'!$B$17*(1+'Generelle føresetnader'!$B$19)^(J55-$C55)+J57</f>
        <v>0</v>
      </c>
      <c r="K58" s="65">
        <f>K56*'Generelle føresetnader'!$B$17*(1+'Generelle føresetnader'!$B$19)^(K55-$C55)+K57</f>
        <v>0</v>
      </c>
      <c r="L58" s="65">
        <f>L56*'Generelle føresetnader'!$B$17*(1+'Generelle føresetnader'!$B$19)^(L55-$C55)+L57</f>
        <v>0</v>
      </c>
      <c r="M58" s="65">
        <f>M56*'Generelle føresetnader'!$B$17*(1+'Generelle føresetnader'!$B$19)^(M55-$C55)+M57</f>
        <v>0</v>
      </c>
      <c r="N58" s="65">
        <f>N56*'Generelle føresetnader'!$B$17*(1+'Generelle føresetnader'!$B$19)^(N55-$C55)+N57</f>
        <v>0</v>
      </c>
      <c r="O58" s="65">
        <f>O56*'Generelle føresetnader'!$B$17*(1+'Generelle føresetnader'!$B$19)^(O55-$C55)+O57</f>
        <v>0</v>
      </c>
      <c r="P58" s="65">
        <f>P56*'Generelle føresetnader'!$B$17*(1+'Generelle føresetnader'!$B$19)^(P55-$C55)+P57</f>
        <v>0</v>
      </c>
      <c r="Q58" s="65">
        <f>Q56*'Generelle føresetnader'!$B$17*(1+'Generelle føresetnader'!$B$19)^(Q55-$C55)+Q57</f>
        <v>0</v>
      </c>
      <c r="R58" s="65">
        <f>R56*'Generelle føresetnader'!$B$17*(1+'Generelle føresetnader'!$B$19)^(R55-$C55)+R57</f>
        <v>0</v>
      </c>
      <c r="S58" s="65">
        <f>S56*'Generelle føresetnader'!$B$17*(1+'Generelle føresetnader'!$B$19)^(S55-$C55)+S57</f>
        <v>0</v>
      </c>
      <c r="T58" s="65">
        <f>T56*'Generelle føresetnader'!$B$17*(1+'Generelle føresetnader'!$B$19)^(T55-$C55)+T57</f>
        <v>0</v>
      </c>
      <c r="U58" s="65">
        <f>U56*'Generelle føresetnader'!$B$17*(1+'Generelle føresetnader'!$B$19)^(U55-$C55)+U57</f>
        <v>0</v>
      </c>
      <c r="V58" s="65">
        <f>V56*'Generelle føresetnader'!$B$17*(1+'Generelle føresetnader'!$B$19)^(V55-$C55)+V57</f>
        <v>0</v>
      </c>
      <c r="W58" s="65">
        <f>W56*'Generelle føresetnader'!$B$17*(1+'Generelle føresetnader'!$B$19)^(W55-$C55)+W57</f>
        <v>0</v>
      </c>
      <c r="X58" s="65">
        <f>X56*'Generelle føresetnader'!$B$17*(1+'Generelle føresetnader'!$B$19)^(X55-$C55)+X57</f>
        <v>0</v>
      </c>
      <c r="Y58" s="65">
        <f>Y56*'Generelle føresetnader'!$B$17*(1+'Generelle føresetnader'!$B$19)^(Y55-$C55)+Y57</f>
        <v>0</v>
      </c>
      <c r="Z58" s="65">
        <f>Z56*'Generelle føresetnader'!$B$17*(1+'Generelle føresetnader'!$B$19)^(Z55-$C55)+Z57</f>
        <v>0</v>
      </c>
      <c r="AA58" s="65">
        <f>AA56*'Generelle føresetnader'!$B$17*(1+'Generelle føresetnader'!$B$19)^(AA55-$C55)+AA57</f>
        <v>0</v>
      </c>
      <c r="AB58" s="65">
        <f>AB56*'Generelle føresetnader'!$B$17*(1+'Generelle føresetnader'!$B$19)^(AB55-$C55)+AB57</f>
        <v>0</v>
      </c>
      <c r="AC58" s="65">
        <f>AC56*'Generelle føresetnader'!$B$17*(1+'Generelle føresetnader'!$B$19)^(AC55-$C55)+AC57</f>
        <v>0</v>
      </c>
      <c r="AD58" s="65">
        <f>AD56*'Generelle føresetnader'!$B$17*(1+'Generelle føresetnader'!$B$19)^(AD55-$C55)+AD57</f>
        <v>0</v>
      </c>
      <c r="AE58" s="65">
        <f>AE56*'Generelle føresetnader'!$B$17*(1+'Generelle føresetnader'!$B$19)^(AE55-$C55)+AE57</f>
        <v>0</v>
      </c>
      <c r="AF58" s="65">
        <f>AF56*'Generelle føresetnader'!$B$17*(1+'Generelle føresetnader'!$B$19)^(AF55-$C55)+AF57</f>
        <v>0</v>
      </c>
      <c r="AG58" s="65">
        <f>AG56*'Generelle føresetnader'!$B$17*(1+'Generelle føresetnader'!$B$19)^(AG55-$C55)+AG57</f>
        <v>0</v>
      </c>
      <c r="AH58" s="65">
        <f>AH56*'Generelle føresetnader'!$B$17*(1+'Generelle føresetnader'!$B$19)^(AH55-$C55)+AH57</f>
        <v>0</v>
      </c>
      <c r="AI58" s="65">
        <f>AI56*'Generelle føresetnader'!$B$17*(1+'Generelle føresetnader'!$B$19)^(AI55-$C55)+AI57</f>
        <v>0</v>
      </c>
      <c r="AJ58" s="65">
        <f>AJ56*'Generelle føresetnader'!$B$17*(1+'Generelle føresetnader'!$B$19)^(AJ55-$C55)+AJ57</f>
        <v>0</v>
      </c>
      <c r="AK58" s="65">
        <f>AK56*'Generelle føresetnader'!$B$17*(1+'Generelle føresetnader'!$B$19)^(AK55-$C55)+AK57</f>
        <v>0</v>
      </c>
      <c r="AL58" s="65">
        <f>AL56*'Generelle føresetnader'!$B$17*(1+'Generelle føresetnader'!$B$19)^(AL55-$C55)+AL57</f>
        <v>0</v>
      </c>
      <c r="AM58" s="65">
        <f>AM56*'Generelle føresetnader'!$B$17*(1+'Generelle føresetnader'!$B$19)^(AM55-$C55)+AM57</f>
        <v>0</v>
      </c>
      <c r="AN58" s="65">
        <f>AN56*'Generelle føresetnader'!$B$17*(1+'Generelle føresetnader'!$B$19)^(AN55-$C55)+AN57</f>
        <v>0</v>
      </c>
      <c r="AO58" s="65">
        <f>AO56*'Generelle føresetnader'!$B$17*(1+'Generelle føresetnader'!$B$19)^(AO55-$C55)+AO57</f>
        <v>0</v>
      </c>
      <c r="AP58" s="65">
        <f>AP56*'Generelle føresetnader'!$B$17*(1+'Generelle føresetnader'!$B$19)^(AP55-$C55)+AP57</f>
        <v>0</v>
      </c>
      <c r="AQ58" s="65">
        <f>AQ56*'Generelle føresetnader'!$B$17*(1+'Generelle føresetnader'!$B$19)^(AQ55-$C55)+AQ57</f>
        <v>0</v>
      </c>
    </row>
    <row r="59" spans="1:43" ht="15" thickTop="1" x14ac:dyDescent="0.35"/>
    <row r="60" spans="1:43" x14ac:dyDescent="0.35">
      <c r="A60" s="3" t="s">
        <v>225</v>
      </c>
      <c r="B60" s="21" t="s">
        <v>154</v>
      </c>
      <c r="C60" s="26">
        <f t="shared" ref="C60:AQ60" si="53">0.2*C58</f>
        <v>0</v>
      </c>
      <c r="D60" s="26">
        <f t="shared" si="53"/>
        <v>0</v>
      </c>
      <c r="E60" s="26">
        <f t="shared" si="53"/>
        <v>0</v>
      </c>
      <c r="F60" s="26">
        <f t="shared" si="53"/>
        <v>0</v>
      </c>
      <c r="G60" s="26">
        <f t="shared" si="53"/>
        <v>0</v>
      </c>
      <c r="H60" s="26">
        <f t="shared" si="53"/>
        <v>0</v>
      </c>
      <c r="I60" s="26">
        <f t="shared" si="53"/>
        <v>0</v>
      </c>
      <c r="J60" s="26">
        <f t="shared" si="53"/>
        <v>0</v>
      </c>
      <c r="K60" s="26">
        <f t="shared" si="53"/>
        <v>0</v>
      </c>
      <c r="L60" s="26">
        <f t="shared" si="53"/>
        <v>0</v>
      </c>
      <c r="M60" s="26">
        <f t="shared" si="53"/>
        <v>0</v>
      </c>
      <c r="N60" s="26">
        <f t="shared" si="53"/>
        <v>0</v>
      </c>
      <c r="O60" s="26">
        <f t="shared" si="53"/>
        <v>0</v>
      </c>
      <c r="P60" s="26">
        <f t="shared" si="53"/>
        <v>0</v>
      </c>
      <c r="Q60" s="26">
        <f t="shared" si="53"/>
        <v>0</v>
      </c>
      <c r="R60" s="26">
        <f t="shared" si="53"/>
        <v>0</v>
      </c>
      <c r="S60" s="26">
        <f t="shared" si="53"/>
        <v>0</v>
      </c>
      <c r="T60" s="26">
        <f t="shared" si="53"/>
        <v>0</v>
      </c>
      <c r="U60" s="26">
        <f t="shared" si="53"/>
        <v>0</v>
      </c>
      <c r="V60" s="26">
        <f t="shared" si="53"/>
        <v>0</v>
      </c>
      <c r="W60" s="26">
        <f t="shared" si="53"/>
        <v>0</v>
      </c>
      <c r="X60" s="26">
        <f t="shared" si="53"/>
        <v>0</v>
      </c>
      <c r="Y60" s="26">
        <f t="shared" si="53"/>
        <v>0</v>
      </c>
      <c r="Z60" s="26">
        <f t="shared" si="53"/>
        <v>0</v>
      </c>
      <c r="AA60" s="26">
        <f t="shared" si="53"/>
        <v>0</v>
      </c>
      <c r="AB60" s="26">
        <f t="shared" si="53"/>
        <v>0</v>
      </c>
      <c r="AC60" s="26">
        <f t="shared" si="53"/>
        <v>0</v>
      </c>
      <c r="AD60" s="26">
        <f t="shared" si="53"/>
        <v>0</v>
      </c>
      <c r="AE60" s="26">
        <f t="shared" si="53"/>
        <v>0</v>
      </c>
      <c r="AF60" s="26">
        <f t="shared" si="53"/>
        <v>0</v>
      </c>
      <c r="AG60" s="26">
        <f t="shared" si="53"/>
        <v>0</v>
      </c>
      <c r="AH60" s="26">
        <f t="shared" si="53"/>
        <v>0</v>
      </c>
      <c r="AI60" s="26">
        <f t="shared" si="53"/>
        <v>0</v>
      </c>
      <c r="AJ60" s="26">
        <f t="shared" si="53"/>
        <v>0</v>
      </c>
      <c r="AK60" s="26">
        <f t="shared" si="53"/>
        <v>0</v>
      </c>
      <c r="AL60" s="26">
        <f t="shared" si="53"/>
        <v>0</v>
      </c>
      <c r="AM60" s="26">
        <f t="shared" si="53"/>
        <v>0</v>
      </c>
      <c r="AN60" s="26">
        <f t="shared" si="53"/>
        <v>0</v>
      </c>
      <c r="AO60" s="26">
        <f t="shared" si="53"/>
        <v>0</v>
      </c>
      <c r="AP60" s="26">
        <f t="shared" si="53"/>
        <v>0</v>
      </c>
      <c r="AQ60" s="26">
        <f t="shared" si="53"/>
        <v>0</v>
      </c>
    </row>
    <row r="61" spans="1:43" x14ac:dyDescent="0.35">
      <c r="A61" s="19"/>
    </row>
    <row r="62" spans="1:43" x14ac:dyDescent="0.35">
      <c r="A62" s="60" t="s">
        <v>244</v>
      </c>
      <c r="B62" s="19"/>
      <c r="C62" s="20">
        <f>'Generelle føresetnader'!$B$7</f>
        <v>2026</v>
      </c>
      <c r="D62" s="20">
        <f t="shared" ref="D62:AQ62" si="54">D48</f>
        <v>2027</v>
      </c>
      <c r="E62" s="20">
        <f t="shared" si="54"/>
        <v>2028</v>
      </c>
      <c r="F62" s="20">
        <f t="shared" si="54"/>
        <v>2029</v>
      </c>
      <c r="G62" s="20">
        <f t="shared" si="54"/>
        <v>2030</v>
      </c>
      <c r="H62" s="20">
        <f t="shared" si="54"/>
        <v>2031</v>
      </c>
      <c r="I62" s="20">
        <f t="shared" si="54"/>
        <v>2032</v>
      </c>
      <c r="J62" s="20">
        <f t="shared" si="54"/>
        <v>2033</v>
      </c>
      <c r="K62" s="20">
        <f t="shared" si="54"/>
        <v>2034</v>
      </c>
      <c r="L62" s="20">
        <f t="shared" si="54"/>
        <v>2035</v>
      </c>
      <c r="M62" s="20">
        <f t="shared" si="54"/>
        <v>2036</v>
      </c>
      <c r="N62" s="20">
        <f t="shared" si="54"/>
        <v>2037</v>
      </c>
      <c r="O62" s="20">
        <f t="shared" si="54"/>
        <v>2038</v>
      </c>
      <c r="P62" s="20">
        <f t="shared" si="54"/>
        <v>2039</v>
      </c>
      <c r="Q62" s="20">
        <f t="shared" si="54"/>
        <v>2040</v>
      </c>
      <c r="R62" s="20">
        <f t="shared" si="54"/>
        <v>2041</v>
      </c>
      <c r="S62" s="20">
        <f t="shared" si="54"/>
        <v>2042</v>
      </c>
      <c r="T62" s="20">
        <f t="shared" si="54"/>
        <v>2043</v>
      </c>
      <c r="U62" s="20">
        <f t="shared" si="54"/>
        <v>2044</v>
      </c>
      <c r="V62" s="20">
        <f t="shared" si="54"/>
        <v>2045</v>
      </c>
      <c r="W62" s="20">
        <f t="shared" si="54"/>
        <v>2046</v>
      </c>
      <c r="X62" s="20">
        <f t="shared" si="54"/>
        <v>2047</v>
      </c>
      <c r="Y62" s="20">
        <f t="shared" si="54"/>
        <v>2048</v>
      </c>
      <c r="Z62" s="20">
        <f t="shared" si="54"/>
        <v>2049</v>
      </c>
      <c r="AA62" s="20">
        <f t="shared" si="54"/>
        <v>2050</v>
      </c>
      <c r="AB62" s="20">
        <f t="shared" si="54"/>
        <v>2051</v>
      </c>
      <c r="AC62" s="20">
        <f t="shared" si="54"/>
        <v>2052</v>
      </c>
      <c r="AD62" s="20">
        <f t="shared" si="54"/>
        <v>2053</v>
      </c>
      <c r="AE62" s="20">
        <f t="shared" si="54"/>
        <v>2054</v>
      </c>
      <c r="AF62" s="20">
        <f t="shared" si="54"/>
        <v>2055</v>
      </c>
      <c r="AG62" s="20">
        <f t="shared" si="54"/>
        <v>2056</v>
      </c>
      <c r="AH62" s="20">
        <f t="shared" si="54"/>
        <v>2057</v>
      </c>
      <c r="AI62" s="20">
        <f t="shared" si="54"/>
        <v>2058</v>
      </c>
      <c r="AJ62" s="20">
        <f t="shared" si="54"/>
        <v>2059</v>
      </c>
      <c r="AK62" s="20">
        <f t="shared" si="54"/>
        <v>2060</v>
      </c>
      <c r="AL62" s="20">
        <f t="shared" si="54"/>
        <v>2061</v>
      </c>
      <c r="AM62" s="20">
        <f t="shared" si="54"/>
        <v>2062</v>
      </c>
      <c r="AN62" s="20">
        <f t="shared" si="54"/>
        <v>2063</v>
      </c>
      <c r="AO62" s="20">
        <f t="shared" si="54"/>
        <v>2064</v>
      </c>
      <c r="AP62" s="20">
        <f t="shared" si="54"/>
        <v>2065</v>
      </c>
      <c r="AQ62" s="20">
        <f t="shared" si="54"/>
        <v>2066</v>
      </c>
    </row>
    <row r="63" spans="1:43" x14ac:dyDescent="0.35">
      <c r="A63" s="3" t="s">
        <v>245</v>
      </c>
      <c r="B63" s="21" t="s">
        <v>212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</row>
    <row r="64" spans="1:43" x14ac:dyDescent="0.35">
      <c r="A64" s="3" t="s">
        <v>234</v>
      </c>
      <c r="B64" s="21" t="s">
        <v>156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</row>
    <row r="65" spans="1:43" ht="15" thickBot="1" x14ac:dyDescent="0.4">
      <c r="A65" s="63" t="s">
        <v>246</v>
      </c>
      <c r="B65" s="64" t="s">
        <v>154</v>
      </c>
      <c r="C65" s="65">
        <f>C63*'Generelle føresetnader'!$B$17*(1+'Generelle føresetnader'!$B$19)^(C62-$C62)+C64</f>
        <v>0</v>
      </c>
      <c r="D65" s="65">
        <f>D63*'Generelle føresetnader'!$B$17*(1+'Generelle føresetnader'!$B$19)^(D62-$C62)+D64</f>
        <v>0</v>
      </c>
      <c r="E65" s="65">
        <f>E63*'Generelle føresetnader'!$B$17*(1+'Generelle føresetnader'!$B$19)^(E62-$C62)+E64</f>
        <v>0</v>
      </c>
      <c r="F65" s="65">
        <f>F63*'Generelle føresetnader'!$B$17*(1+'Generelle føresetnader'!$B$19)^(F62-$C62)+F64</f>
        <v>0</v>
      </c>
      <c r="G65" s="65">
        <f>G63*'Generelle føresetnader'!$B$17*(1+'Generelle føresetnader'!$B$19)^(G62-$C62)+G64</f>
        <v>0</v>
      </c>
      <c r="H65" s="65">
        <f>H63*'Generelle føresetnader'!$B$17*(1+'Generelle føresetnader'!$B$19)^(H62-$C62)+H64</f>
        <v>0</v>
      </c>
      <c r="I65" s="65">
        <f>I63*'Generelle føresetnader'!$B$17*(1+'Generelle føresetnader'!$B$19)^(I62-$C62)+I64</f>
        <v>0</v>
      </c>
      <c r="J65" s="65">
        <f>J63*'Generelle føresetnader'!$B$17*(1+'Generelle føresetnader'!$B$19)^(J62-$C62)+J64</f>
        <v>0</v>
      </c>
      <c r="K65" s="65">
        <f>K63*'Generelle føresetnader'!$B$17*(1+'Generelle føresetnader'!$B$19)^(K62-$C62)+K64</f>
        <v>0</v>
      </c>
      <c r="L65" s="65">
        <f>L63*'Generelle føresetnader'!$B$17*(1+'Generelle føresetnader'!$B$19)^(L62-$C62)+L64</f>
        <v>0</v>
      </c>
      <c r="M65" s="65">
        <f>M63*'Generelle føresetnader'!$B$17*(1+'Generelle føresetnader'!$B$19)^(M62-$C62)+M64</f>
        <v>0</v>
      </c>
      <c r="N65" s="65">
        <f>N63*'Generelle føresetnader'!$B$17*(1+'Generelle føresetnader'!$B$19)^(N62-$C62)+N64</f>
        <v>0</v>
      </c>
      <c r="O65" s="65">
        <f>O63*'Generelle føresetnader'!$B$17*(1+'Generelle føresetnader'!$B$19)^(O62-$C62)+O64</f>
        <v>0</v>
      </c>
      <c r="P65" s="65">
        <f>P63*'Generelle føresetnader'!$B$17*(1+'Generelle føresetnader'!$B$19)^(P62-$C62)+P64</f>
        <v>0</v>
      </c>
      <c r="Q65" s="65">
        <f>Q63*'Generelle føresetnader'!$B$17*(1+'Generelle føresetnader'!$B$19)^(Q62-$C62)+Q64</f>
        <v>0</v>
      </c>
      <c r="R65" s="65">
        <f>R63*'Generelle føresetnader'!$B$17*(1+'Generelle føresetnader'!$B$19)^(R62-$C62)+R64</f>
        <v>0</v>
      </c>
      <c r="S65" s="65">
        <f>S63*'Generelle føresetnader'!$B$17*(1+'Generelle føresetnader'!$B$19)^(S62-$C62)+S64</f>
        <v>0</v>
      </c>
      <c r="T65" s="65">
        <f>T63*'Generelle føresetnader'!$B$17*(1+'Generelle føresetnader'!$B$19)^(T62-$C62)+T64</f>
        <v>0</v>
      </c>
      <c r="U65" s="65">
        <f>U63*'Generelle føresetnader'!$B$17*(1+'Generelle føresetnader'!$B$19)^(U62-$C62)+U64</f>
        <v>0</v>
      </c>
      <c r="V65" s="65">
        <f>V63*'Generelle føresetnader'!$B$17*(1+'Generelle føresetnader'!$B$19)^(V62-$C62)+V64</f>
        <v>0</v>
      </c>
      <c r="W65" s="65">
        <f>W63*'Generelle føresetnader'!$B$17*(1+'Generelle føresetnader'!$B$19)^(W62-$C62)+W64</f>
        <v>0</v>
      </c>
      <c r="X65" s="65">
        <f>X63*'Generelle føresetnader'!$B$17*(1+'Generelle føresetnader'!$B$19)^(X62-$C62)+X64</f>
        <v>0</v>
      </c>
      <c r="Y65" s="65">
        <f>Y63*'Generelle føresetnader'!$B$17*(1+'Generelle føresetnader'!$B$19)^(Y62-$C62)+Y64</f>
        <v>0</v>
      </c>
      <c r="Z65" s="65">
        <f>Z63*'Generelle føresetnader'!$B$17*(1+'Generelle føresetnader'!$B$19)^(Z62-$C62)+Z64</f>
        <v>0</v>
      </c>
      <c r="AA65" s="65">
        <f>AA63*'Generelle føresetnader'!$B$17*(1+'Generelle føresetnader'!$B$19)^(AA62-$C62)+AA64</f>
        <v>0</v>
      </c>
      <c r="AB65" s="65">
        <f>AB63*'Generelle føresetnader'!$B$17*(1+'Generelle føresetnader'!$B$19)^(AB62-$C62)+AB64</f>
        <v>0</v>
      </c>
      <c r="AC65" s="65">
        <f>AC63*'Generelle føresetnader'!$B$17*(1+'Generelle føresetnader'!$B$19)^(AC62-$C62)+AC64</f>
        <v>0</v>
      </c>
      <c r="AD65" s="65">
        <f>AD63*'Generelle føresetnader'!$B$17*(1+'Generelle føresetnader'!$B$19)^(AD62-$C62)+AD64</f>
        <v>0</v>
      </c>
      <c r="AE65" s="65">
        <f>AE63*'Generelle føresetnader'!$B$17*(1+'Generelle føresetnader'!$B$19)^(AE62-$C62)+AE64</f>
        <v>0</v>
      </c>
      <c r="AF65" s="65">
        <f>AF63*'Generelle føresetnader'!$B$17*(1+'Generelle føresetnader'!$B$19)^(AF62-$C62)+AF64</f>
        <v>0</v>
      </c>
      <c r="AG65" s="65">
        <f>AG63*'Generelle føresetnader'!$B$17*(1+'Generelle føresetnader'!$B$19)^(AG62-$C62)+AG64</f>
        <v>0</v>
      </c>
      <c r="AH65" s="65">
        <f>AH63*'Generelle føresetnader'!$B$17*(1+'Generelle føresetnader'!$B$19)^(AH62-$C62)+AH64</f>
        <v>0</v>
      </c>
      <c r="AI65" s="65">
        <f>AI63*'Generelle føresetnader'!$B$17*(1+'Generelle føresetnader'!$B$19)^(AI62-$C62)+AI64</f>
        <v>0</v>
      </c>
      <c r="AJ65" s="65">
        <f>AJ63*'Generelle føresetnader'!$B$17*(1+'Generelle føresetnader'!$B$19)^(AJ62-$C62)+AJ64</f>
        <v>0</v>
      </c>
      <c r="AK65" s="65">
        <f>AK63*'Generelle føresetnader'!$B$17*(1+'Generelle føresetnader'!$B$19)^(AK62-$C62)+AK64</f>
        <v>0</v>
      </c>
      <c r="AL65" s="65">
        <f>AL63*'Generelle føresetnader'!$B$17*(1+'Generelle føresetnader'!$B$19)^(AL62-$C62)+AL64</f>
        <v>0</v>
      </c>
      <c r="AM65" s="65">
        <f>AM63*'Generelle føresetnader'!$B$17*(1+'Generelle føresetnader'!$B$19)^(AM62-$C62)+AM64</f>
        <v>0</v>
      </c>
      <c r="AN65" s="65">
        <f>AN63*'Generelle føresetnader'!$B$17*(1+'Generelle føresetnader'!$B$19)^(AN62-$C62)+AN64</f>
        <v>0</v>
      </c>
      <c r="AO65" s="65">
        <f>AO63*'Generelle føresetnader'!$B$17*(1+'Generelle føresetnader'!$B$19)^(AO62-$C62)+AO64</f>
        <v>0</v>
      </c>
      <c r="AP65" s="65">
        <f>AP63*'Generelle føresetnader'!$B$17*(1+'Generelle føresetnader'!$B$19)^(AP62-$C62)+AP64</f>
        <v>0</v>
      </c>
      <c r="AQ65" s="65">
        <f>AQ63*'Generelle føresetnader'!$B$17*(1+'Generelle føresetnader'!$B$19)^(AQ62-$C62)+AQ64</f>
        <v>0</v>
      </c>
    </row>
    <row r="66" spans="1:43" ht="15" thickTop="1" x14ac:dyDescent="0.35">
      <c r="B66" s="3"/>
    </row>
    <row r="67" spans="1:43" x14ac:dyDescent="0.35">
      <c r="A67" s="3" t="s">
        <v>225</v>
      </c>
      <c r="B67" s="21" t="s">
        <v>154</v>
      </c>
      <c r="C67" s="70">
        <f t="shared" ref="C67:AQ67" si="55">0.2*C65</f>
        <v>0</v>
      </c>
      <c r="D67" s="70">
        <f t="shared" si="55"/>
        <v>0</v>
      </c>
      <c r="E67" s="70">
        <f t="shared" si="55"/>
        <v>0</v>
      </c>
      <c r="F67" s="70">
        <f t="shared" si="55"/>
        <v>0</v>
      </c>
      <c r="G67" s="70">
        <f t="shared" si="55"/>
        <v>0</v>
      </c>
      <c r="H67" s="70">
        <f t="shared" si="55"/>
        <v>0</v>
      </c>
      <c r="I67" s="70">
        <f t="shared" si="55"/>
        <v>0</v>
      </c>
      <c r="J67" s="70">
        <f t="shared" si="55"/>
        <v>0</v>
      </c>
      <c r="K67" s="70">
        <f t="shared" si="55"/>
        <v>0</v>
      </c>
      <c r="L67" s="70">
        <f t="shared" si="55"/>
        <v>0</v>
      </c>
      <c r="M67" s="70">
        <f t="shared" si="55"/>
        <v>0</v>
      </c>
      <c r="N67" s="70">
        <f t="shared" si="55"/>
        <v>0</v>
      </c>
      <c r="O67" s="70">
        <f t="shared" si="55"/>
        <v>0</v>
      </c>
      <c r="P67" s="70">
        <f t="shared" si="55"/>
        <v>0</v>
      </c>
      <c r="Q67" s="70">
        <f t="shared" si="55"/>
        <v>0</v>
      </c>
      <c r="R67" s="70">
        <f t="shared" si="55"/>
        <v>0</v>
      </c>
      <c r="S67" s="70">
        <f t="shared" si="55"/>
        <v>0</v>
      </c>
      <c r="T67" s="70">
        <f t="shared" si="55"/>
        <v>0</v>
      </c>
      <c r="U67" s="70">
        <f t="shared" si="55"/>
        <v>0</v>
      </c>
      <c r="V67" s="70">
        <f t="shared" si="55"/>
        <v>0</v>
      </c>
      <c r="W67" s="70">
        <f t="shared" si="55"/>
        <v>0</v>
      </c>
      <c r="X67" s="70">
        <f t="shared" si="55"/>
        <v>0</v>
      </c>
      <c r="Y67" s="70">
        <f t="shared" si="55"/>
        <v>0</v>
      </c>
      <c r="Z67" s="70">
        <f t="shared" si="55"/>
        <v>0</v>
      </c>
      <c r="AA67" s="70">
        <f t="shared" si="55"/>
        <v>0</v>
      </c>
      <c r="AB67" s="70">
        <f t="shared" si="55"/>
        <v>0</v>
      </c>
      <c r="AC67" s="70">
        <f t="shared" si="55"/>
        <v>0</v>
      </c>
      <c r="AD67" s="70">
        <f t="shared" si="55"/>
        <v>0</v>
      </c>
      <c r="AE67" s="70">
        <f t="shared" si="55"/>
        <v>0</v>
      </c>
      <c r="AF67" s="70">
        <f t="shared" si="55"/>
        <v>0</v>
      </c>
      <c r="AG67" s="70">
        <f t="shared" si="55"/>
        <v>0</v>
      </c>
      <c r="AH67" s="70">
        <f t="shared" si="55"/>
        <v>0</v>
      </c>
      <c r="AI67" s="70">
        <f t="shared" si="55"/>
        <v>0</v>
      </c>
      <c r="AJ67" s="70">
        <f t="shared" si="55"/>
        <v>0</v>
      </c>
      <c r="AK67" s="70">
        <f t="shared" si="55"/>
        <v>0</v>
      </c>
      <c r="AL67" s="70">
        <f t="shared" si="55"/>
        <v>0</v>
      </c>
      <c r="AM67" s="70">
        <f t="shared" si="55"/>
        <v>0</v>
      </c>
      <c r="AN67" s="70">
        <f t="shared" si="55"/>
        <v>0</v>
      </c>
      <c r="AO67" s="70">
        <f t="shared" si="55"/>
        <v>0</v>
      </c>
      <c r="AP67" s="70">
        <f t="shared" si="55"/>
        <v>0</v>
      </c>
      <c r="AQ67" s="70">
        <f t="shared" si="55"/>
        <v>0</v>
      </c>
    </row>
    <row r="68" spans="1:43" x14ac:dyDescent="0.35"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3" ht="18.649999999999999" customHeight="1" x14ac:dyDescent="0.5">
      <c r="A69" s="14" t="s">
        <v>247</v>
      </c>
    </row>
    <row r="70" spans="1:43" ht="14.5" customHeight="1" x14ac:dyDescent="0.35">
      <c r="A70" s="60"/>
    </row>
    <row r="71" spans="1:43" x14ac:dyDescent="0.35">
      <c r="A71" s="60" t="s">
        <v>248</v>
      </c>
      <c r="B71" s="19" t="s">
        <v>128</v>
      </c>
      <c r="C71" s="20">
        <f>'Generelle føresetnader'!$B$7</f>
        <v>2026</v>
      </c>
      <c r="D71" s="20">
        <f t="shared" ref="D71:AQ71" si="56">C71+1</f>
        <v>2027</v>
      </c>
      <c r="E71" s="20">
        <f t="shared" si="56"/>
        <v>2028</v>
      </c>
      <c r="F71" s="20">
        <f t="shared" si="56"/>
        <v>2029</v>
      </c>
      <c r="G71" s="20">
        <f t="shared" si="56"/>
        <v>2030</v>
      </c>
      <c r="H71" s="20">
        <f t="shared" si="56"/>
        <v>2031</v>
      </c>
      <c r="I71" s="20">
        <f t="shared" si="56"/>
        <v>2032</v>
      </c>
      <c r="J71" s="20">
        <f t="shared" si="56"/>
        <v>2033</v>
      </c>
      <c r="K71" s="20">
        <f t="shared" si="56"/>
        <v>2034</v>
      </c>
      <c r="L71" s="20">
        <f t="shared" si="56"/>
        <v>2035</v>
      </c>
      <c r="M71" s="20">
        <f t="shared" si="56"/>
        <v>2036</v>
      </c>
      <c r="N71" s="20">
        <f t="shared" si="56"/>
        <v>2037</v>
      </c>
      <c r="O71" s="20">
        <f t="shared" si="56"/>
        <v>2038</v>
      </c>
      <c r="P71" s="20">
        <f t="shared" si="56"/>
        <v>2039</v>
      </c>
      <c r="Q71" s="20">
        <f t="shared" si="56"/>
        <v>2040</v>
      </c>
      <c r="R71" s="20">
        <f t="shared" si="56"/>
        <v>2041</v>
      </c>
      <c r="S71" s="20">
        <f t="shared" si="56"/>
        <v>2042</v>
      </c>
      <c r="T71" s="20">
        <f t="shared" si="56"/>
        <v>2043</v>
      </c>
      <c r="U71" s="20">
        <f t="shared" si="56"/>
        <v>2044</v>
      </c>
      <c r="V71" s="20">
        <f t="shared" si="56"/>
        <v>2045</v>
      </c>
      <c r="W71" s="20">
        <f t="shared" si="56"/>
        <v>2046</v>
      </c>
      <c r="X71" s="20">
        <f t="shared" si="56"/>
        <v>2047</v>
      </c>
      <c r="Y71" s="20">
        <f t="shared" si="56"/>
        <v>2048</v>
      </c>
      <c r="Z71" s="20">
        <f t="shared" si="56"/>
        <v>2049</v>
      </c>
      <c r="AA71" s="20">
        <f t="shared" si="56"/>
        <v>2050</v>
      </c>
      <c r="AB71" s="20">
        <f t="shared" si="56"/>
        <v>2051</v>
      </c>
      <c r="AC71" s="20">
        <f t="shared" si="56"/>
        <v>2052</v>
      </c>
      <c r="AD71" s="20">
        <f t="shared" si="56"/>
        <v>2053</v>
      </c>
      <c r="AE71" s="20">
        <f t="shared" si="56"/>
        <v>2054</v>
      </c>
      <c r="AF71" s="20">
        <f t="shared" si="56"/>
        <v>2055</v>
      </c>
      <c r="AG71" s="20">
        <f t="shared" si="56"/>
        <v>2056</v>
      </c>
      <c r="AH71" s="20">
        <f t="shared" si="56"/>
        <v>2057</v>
      </c>
      <c r="AI71" s="20">
        <f t="shared" si="56"/>
        <v>2058</v>
      </c>
      <c r="AJ71" s="20">
        <f t="shared" si="56"/>
        <v>2059</v>
      </c>
      <c r="AK71" s="20">
        <f t="shared" si="56"/>
        <v>2060</v>
      </c>
      <c r="AL71" s="20">
        <f t="shared" si="56"/>
        <v>2061</v>
      </c>
      <c r="AM71" s="20">
        <f t="shared" si="56"/>
        <v>2062</v>
      </c>
      <c r="AN71" s="20">
        <f t="shared" si="56"/>
        <v>2063</v>
      </c>
      <c r="AO71" s="20">
        <f t="shared" si="56"/>
        <v>2064</v>
      </c>
      <c r="AP71" s="20">
        <f t="shared" si="56"/>
        <v>2065</v>
      </c>
      <c r="AQ71" s="20">
        <f t="shared" si="56"/>
        <v>2066</v>
      </c>
    </row>
    <row r="72" spans="1:43" x14ac:dyDescent="0.35">
      <c r="A72" s="3" t="s">
        <v>238</v>
      </c>
      <c r="B72" s="21" t="s">
        <v>212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</row>
    <row r="73" spans="1:43" x14ac:dyDescent="0.35">
      <c r="A73" s="3" t="s">
        <v>239</v>
      </c>
      <c r="B73" s="21" t="s">
        <v>154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</row>
    <row r="74" spans="1:43" ht="15" thickBot="1" x14ac:dyDescent="0.4">
      <c r="A74" s="63" t="s">
        <v>224</v>
      </c>
      <c r="B74" s="64" t="s">
        <v>156</v>
      </c>
      <c r="C74" s="65">
        <f>C72*'Generelle føresetnader'!$B$17*(1+'Generelle føresetnader'!$B$19)^(C71-$C71)+C73</f>
        <v>0</v>
      </c>
      <c r="D74" s="65">
        <f>D72*'Generelle føresetnader'!$B$17*(1+'Generelle føresetnader'!$B$19)^(D71-$C71)+D73</f>
        <v>0</v>
      </c>
      <c r="E74" s="65">
        <f>E72*'Generelle føresetnader'!$B$17*(1+'Generelle føresetnader'!$B$19)^(E71-$C71)+E73</f>
        <v>0</v>
      </c>
      <c r="F74" s="65">
        <f>F72*'Generelle føresetnader'!$B$17*(1+'Generelle føresetnader'!$B$19)^(F71-$C71)+F73</f>
        <v>0</v>
      </c>
      <c r="G74" s="65">
        <f>G72*'Generelle føresetnader'!$B$17*(1+'Generelle føresetnader'!$B$19)^(G71-$C71)+G73</f>
        <v>0</v>
      </c>
      <c r="H74" s="65">
        <f>H72*'Generelle føresetnader'!$B$17*(1+'Generelle føresetnader'!$B$19)^(H71-$C71)+H73</f>
        <v>0</v>
      </c>
      <c r="I74" s="65">
        <f>I72*'Generelle føresetnader'!$B$17*(1+'Generelle føresetnader'!$B$19)^(I71-$C71)+I73</f>
        <v>0</v>
      </c>
      <c r="J74" s="65">
        <f>J72*'Generelle føresetnader'!$B$17*(1+'Generelle føresetnader'!$B$19)^(J71-$C71)+J73</f>
        <v>0</v>
      </c>
      <c r="K74" s="65">
        <f>K72*'Generelle føresetnader'!$B$17*(1+'Generelle føresetnader'!$B$19)^(K71-$C71)+K73</f>
        <v>0</v>
      </c>
      <c r="L74" s="65">
        <f>L72*'Generelle føresetnader'!$B$17*(1+'Generelle føresetnader'!$B$19)^(L71-$C71)+L73</f>
        <v>0</v>
      </c>
      <c r="M74" s="65">
        <f>M72*'Generelle føresetnader'!$B$17*(1+'Generelle føresetnader'!$B$19)^(M71-$C71)+M73</f>
        <v>0</v>
      </c>
      <c r="N74" s="65">
        <f>N72*'Generelle føresetnader'!$B$17*(1+'Generelle føresetnader'!$B$19)^(N71-$C71)+N73</f>
        <v>0</v>
      </c>
      <c r="O74" s="65">
        <f>O72*'Generelle føresetnader'!$B$17*(1+'Generelle føresetnader'!$B$19)^(O71-$C71)+O73</f>
        <v>0</v>
      </c>
      <c r="P74" s="65">
        <f>P72*'Generelle føresetnader'!$B$17*(1+'Generelle føresetnader'!$B$19)^(P71-$C71)+P73</f>
        <v>0</v>
      </c>
      <c r="Q74" s="65">
        <f>Q72*'Generelle føresetnader'!$B$17*(1+'Generelle føresetnader'!$B$19)^(Q71-$C71)+Q73</f>
        <v>0</v>
      </c>
      <c r="R74" s="65">
        <f>R72*'Generelle føresetnader'!$B$17*(1+'Generelle føresetnader'!$B$19)^(R71-$C71)+R73</f>
        <v>0</v>
      </c>
      <c r="S74" s="65">
        <f>S72*'Generelle føresetnader'!$B$17*(1+'Generelle føresetnader'!$B$19)^(S71-$C71)+S73</f>
        <v>0</v>
      </c>
      <c r="T74" s="65">
        <f>T72*'Generelle føresetnader'!$B$17*(1+'Generelle føresetnader'!$B$19)^(T71-$C71)+T73</f>
        <v>0</v>
      </c>
      <c r="U74" s="65">
        <f>U72*'Generelle føresetnader'!$B$17*(1+'Generelle føresetnader'!$B$19)^(U71-$C71)+U73</f>
        <v>0</v>
      </c>
      <c r="V74" s="65">
        <f>V72*'Generelle føresetnader'!$B$17*(1+'Generelle føresetnader'!$B$19)^(V71-$C71)+V73</f>
        <v>0</v>
      </c>
      <c r="W74" s="65">
        <f>W72*'Generelle føresetnader'!$B$17*(1+'Generelle føresetnader'!$B$19)^(W71-$C71)+W73</f>
        <v>0</v>
      </c>
      <c r="X74" s="65">
        <f>X72*'Generelle føresetnader'!$B$17*(1+'Generelle føresetnader'!$B$19)^(X71-$C71)+X73</f>
        <v>0</v>
      </c>
      <c r="Y74" s="65">
        <f>Y72*'Generelle føresetnader'!$B$17*(1+'Generelle føresetnader'!$B$19)^(Y71-$C71)+Y73</f>
        <v>0</v>
      </c>
      <c r="Z74" s="65">
        <f>Z72*'Generelle føresetnader'!$B$17*(1+'Generelle føresetnader'!$B$19)^(Z71-$C71)+Z73</f>
        <v>0</v>
      </c>
      <c r="AA74" s="65">
        <f>AA72*'Generelle føresetnader'!$B$17*(1+'Generelle føresetnader'!$B$19)^(AA71-$C71)+AA73</f>
        <v>0</v>
      </c>
      <c r="AB74" s="65">
        <f>AB72*'Generelle føresetnader'!$B$17*(1+'Generelle føresetnader'!$B$19)^(AB71-$C71)+AB73</f>
        <v>0</v>
      </c>
      <c r="AC74" s="65">
        <f>AC72*'Generelle føresetnader'!$B$17*(1+'Generelle føresetnader'!$B$19)^(AC71-$C71)+AC73</f>
        <v>0</v>
      </c>
      <c r="AD74" s="65">
        <f>AD72*'Generelle føresetnader'!$B$17*(1+'Generelle føresetnader'!$B$19)^(AD71-$C71)+AD73</f>
        <v>0</v>
      </c>
      <c r="AE74" s="65">
        <f>AE72*'Generelle føresetnader'!$B$17*(1+'Generelle føresetnader'!$B$19)^(AE71-$C71)+AE73</f>
        <v>0</v>
      </c>
      <c r="AF74" s="65">
        <f>AF72*'Generelle føresetnader'!$B$17*(1+'Generelle føresetnader'!$B$19)^(AF71-$C71)+AF73</f>
        <v>0</v>
      </c>
      <c r="AG74" s="65">
        <f>AG72*'Generelle føresetnader'!$B$17*(1+'Generelle føresetnader'!$B$19)^(AG71-$C71)+AG73</f>
        <v>0</v>
      </c>
      <c r="AH74" s="65">
        <f>AH72*'Generelle føresetnader'!$B$17*(1+'Generelle føresetnader'!$B$19)^(AH71-$C71)+AH73</f>
        <v>0</v>
      </c>
      <c r="AI74" s="65">
        <f>AI72*'Generelle føresetnader'!$B$17*(1+'Generelle føresetnader'!$B$19)^(AI71-$C71)+AI73</f>
        <v>0</v>
      </c>
      <c r="AJ74" s="65">
        <f>AJ72*'Generelle føresetnader'!$B$17*(1+'Generelle føresetnader'!$B$19)^(AJ71-$C71)+AJ73</f>
        <v>0</v>
      </c>
      <c r="AK74" s="65">
        <f>AK72*'Generelle føresetnader'!$B$17*(1+'Generelle føresetnader'!$B$19)^(AK71-$C71)+AK73</f>
        <v>0</v>
      </c>
      <c r="AL74" s="65">
        <f>AL72*'Generelle føresetnader'!$B$17*(1+'Generelle føresetnader'!$B$19)^(AL71-$C71)+AL73</f>
        <v>0</v>
      </c>
      <c r="AM74" s="65">
        <f>AM72*'Generelle føresetnader'!$B$17*(1+'Generelle føresetnader'!$B$19)^(AM71-$C71)+AM73</f>
        <v>0</v>
      </c>
      <c r="AN74" s="65">
        <f>AN72*'Generelle føresetnader'!$B$17*(1+'Generelle føresetnader'!$B$19)^(AN71-$C71)+AN73</f>
        <v>0</v>
      </c>
      <c r="AO74" s="65">
        <f>AO72*'Generelle føresetnader'!$B$17*(1+'Generelle føresetnader'!$B$19)^(AO71-$C71)+AO73</f>
        <v>0</v>
      </c>
      <c r="AP74" s="65">
        <f>AP72*'Generelle føresetnader'!$B$17*(1+'Generelle føresetnader'!$B$19)^(AP71-$C71)+AP73</f>
        <v>0</v>
      </c>
      <c r="AQ74" s="65">
        <f>AQ72*'Generelle føresetnader'!$B$17*(1+'Generelle føresetnader'!$B$19)^(AQ71-$C71)+AQ73</f>
        <v>0</v>
      </c>
    </row>
    <row r="75" spans="1:43" ht="15" thickTop="1" x14ac:dyDescent="0.35">
      <c r="B75" s="3"/>
    </row>
    <row r="76" spans="1:43" x14ac:dyDescent="0.35">
      <c r="A76" s="3" t="s">
        <v>225</v>
      </c>
      <c r="B76" s="21" t="s">
        <v>154</v>
      </c>
      <c r="C76" s="26">
        <f t="shared" ref="C76:AQ76" si="57">0.2*C74</f>
        <v>0</v>
      </c>
      <c r="D76" s="26">
        <f t="shared" si="57"/>
        <v>0</v>
      </c>
      <c r="E76" s="26">
        <f t="shared" si="57"/>
        <v>0</v>
      </c>
      <c r="F76" s="26">
        <f t="shared" si="57"/>
        <v>0</v>
      </c>
      <c r="G76" s="26">
        <f t="shared" si="57"/>
        <v>0</v>
      </c>
      <c r="H76" s="26">
        <f t="shared" si="57"/>
        <v>0</v>
      </c>
      <c r="I76" s="26">
        <f t="shared" si="57"/>
        <v>0</v>
      </c>
      <c r="J76" s="26">
        <f t="shared" si="57"/>
        <v>0</v>
      </c>
      <c r="K76" s="26">
        <f t="shared" si="57"/>
        <v>0</v>
      </c>
      <c r="L76" s="26">
        <f t="shared" si="57"/>
        <v>0</v>
      </c>
      <c r="M76" s="26">
        <f t="shared" si="57"/>
        <v>0</v>
      </c>
      <c r="N76" s="26">
        <f t="shared" si="57"/>
        <v>0</v>
      </c>
      <c r="O76" s="26">
        <f t="shared" si="57"/>
        <v>0</v>
      </c>
      <c r="P76" s="26">
        <f t="shared" si="57"/>
        <v>0</v>
      </c>
      <c r="Q76" s="26">
        <f t="shared" si="57"/>
        <v>0</v>
      </c>
      <c r="R76" s="26">
        <f t="shared" si="57"/>
        <v>0</v>
      </c>
      <c r="S76" s="26">
        <f t="shared" si="57"/>
        <v>0</v>
      </c>
      <c r="T76" s="26">
        <f t="shared" si="57"/>
        <v>0</v>
      </c>
      <c r="U76" s="26">
        <f t="shared" si="57"/>
        <v>0</v>
      </c>
      <c r="V76" s="26">
        <f t="shared" si="57"/>
        <v>0</v>
      </c>
      <c r="W76" s="26">
        <f t="shared" si="57"/>
        <v>0</v>
      </c>
      <c r="X76" s="26">
        <f t="shared" si="57"/>
        <v>0</v>
      </c>
      <c r="Y76" s="26">
        <f t="shared" si="57"/>
        <v>0</v>
      </c>
      <c r="Z76" s="26">
        <f t="shared" si="57"/>
        <v>0</v>
      </c>
      <c r="AA76" s="26">
        <f t="shared" si="57"/>
        <v>0</v>
      </c>
      <c r="AB76" s="26">
        <f t="shared" si="57"/>
        <v>0</v>
      </c>
      <c r="AC76" s="26">
        <f t="shared" si="57"/>
        <v>0</v>
      </c>
      <c r="AD76" s="26">
        <f t="shared" si="57"/>
        <v>0</v>
      </c>
      <c r="AE76" s="26">
        <f t="shared" si="57"/>
        <v>0</v>
      </c>
      <c r="AF76" s="26">
        <f t="shared" si="57"/>
        <v>0</v>
      </c>
      <c r="AG76" s="26">
        <f t="shared" si="57"/>
        <v>0</v>
      </c>
      <c r="AH76" s="26">
        <f t="shared" si="57"/>
        <v>0</v>
      </c>
      <c r="AI76" s="26">
        <f t="shared" si="57"/>
        <v>0</v>
      </c>
      <c r="AJ76" s="26">
        <f t="shared" si="57"/>
        <v>0</v>
      </c>
      <c r="AK76" s="26">
        <f t="shared" si="57"/>
        <v>0</v>
      </c>
      <c r="AL76" s="26">
        <f t="shared" si="57"/>
        <v>0</v>
      </c>
      <c r="AM76" s="26">
        <f t="shared" si="57"/>
        <v>0</v>
      </c>
      <c r="AN76" s="26">
        <f t="shared" si="57"/>
        <v>0</v>
      </c>
      <c r="AO76" s="26">
        <f t="shared" si="57"/>
        <v>0</v>
      </c>
      <c r="AP76" s="26">
        <f t="shared" si="57"/>
        <v>0</v>
      </c>
      <c r="AQ76" s="26">
        <f t="shared" si="57"/>
        <v>0</v>
      </c>
    </row>
    <row r="78" spans="1:43" x14ac:dyDescent="0.35">
      <c r="A78" s="60" t="s">
        <v>249</v>
      </c>
      <c r="B78" s="19"/>
      <c r="C78" s="20">
        <f>'Generelle føresetnader'!$B$7</f>
        <v>2026</v>
      </c>
      <c r="D78" s="20">
        <f t="shared" ref="D78:AQ78" si="58">D71</f>
        <v>2027</v>
      </c>
      <c r="E78" s="20">
        <f t="shared" si="58"/>
        <v>2028</v>
      </c>
      <c r="F78" s="20">
        <f t="shared" si="58"/>
        <v>2029</v>
      </c>
      <c r="G78" s="20">
        <f t="shared" si="58"/>
        <v>2030</v>
      </c>
      <c r="H78" s="20">
        <f t="shared" si="58"/>
        <v>2031</v>
      </c>
      <c r="I78" s="20">
        <f t="shared" si="58"/>
        <v>2032</v>
      </c>
      <c r="J78" s="20">
        <f t="shared" si="58"/>
        <v>2033</v>
      </c>
      <c r="K78" s="20">
        <f t="shared" si="58"/>
        <v>2034</v>
      </c>
      <c r="L78" s="20">
        <f t="shared" si="58"/>
        <v>2035</v>
      </c>
      <c r="M78" s="20">
        <f t="shared" si="58"/>
        <v>2036</v>
      </c>
      <c r="N78" s="20">
        <f t="shared" si="58"/>
        <v>2037</v>
      </c>
      <c r="O78" s="20">
        <f t="shared" si="58"/>
        <v>2038</v>
      </c>
      <c r="P78" s="20">
        <f t="shared" si="58"/>
        <v>2039</v>
      </c>
      <c r="Q78" s="20">
        <f t="shared" si="58"/>
        <v>2040</v>
      </c>
      <c r="R78" s="20">
        <f t="shared" si="58"/>
        <v>2041</v>
      </c>
      <c r="S78" s="20">
        <f t="shared" si="58"/>
        <v>2042</v>
      </c>
      <c r="T78" s="20">
        <f t="shared" si="58"/>
        <v>2043</v>
      </c>
      <c r="U78" s="20">
        <f t="shared" si="58"/>
        <v>2044</v>
      </c>
      <c r="V78" s="20">
        <f t="shared" si="58"/>
        <v>2045</v>
      </c>
      <c r="W78" s="20">
        <f t="shared" si="58"/>
        <v>2046</v>
      </c>
      <c r="X78" s="20">
        <f t="shared" si="58"/>
        <v>2047</v>
      </c>
      <c r="Y78" s="20">
        <f t="shared" si="58"/>
        <v>2048</v>
      </c>
      <c r="Z78" s="20">
        <f t="shared" si="58"/>
        <v>2049</v>
      </c>
      <c r="AA78" s="20">
        <f t="shared" si="58"/>
        <v>2050</v>
      </c>
      <c r="AB78" s="20">
        <f t="shared" si="58"/>
        <v>2051</v>
      </c>
      <c r="AC78" s="20">
        <f t="shared" si="58"/>
        <v>2052</v>
      </c>
      <c r="AD78" s="20">
        <f t="shared" si="58"/>
        <v>2053</v>
      </c>
      <c r="AE78" s="20">
        <f t="shared" si="58"/>
        <v>2054</v>
      </c>
      <c r="AF78" s="20">
        <f t="shared" si="58"/>
        <v>2055</v>
      </c>
      <c r="AG78" s="20">
        <f t="shared" si="58"/>
        <v>2056</v>
      </c>
      <c r="AH78" s="20">
        <f t="shared" si="58"/>
        <v>2057</v>
      </c>
      <c r="AI78" s="20">
        <f t="shared" si="58"/>
        <v>2058</v>
      </c>
      <c r="AJ78" s="20">
        <f t="shared" si="58"/>
        <v>2059</v>
      </c>
      <c r="AK78" s="20">
        <f t="shared" si="58"/>
        <v>2060</v>
      </c>
      <c r="AL78" s="20">
        <f t="shared" si="58"/>
        <v>2061</v>
      </c>
      <c r="AM78" s="20">
        <f t="shared" si="58"/>
        <v>2062</v>
      </c>
      <c r="AN78" s="20">
        <f t="shared" si="58"/>
        <v>2063</v>
      </c>
      <c r="AO78" s="20">
        <f t="shared" si="58"/>
        <v>2064</v>
      </c>
      <c r="AP78" s="20">
        <f t="shared" si="58"/>
        <v>2065</v>
      </c>
      <c r="AQ78" s="20">
        <f t="shared" si="58"/>
        <v>2066</v>
      </c>
    </row>
    <row r="79" spans="1:43" x14ac:dyDescent="0.35">
      <c r="A79" s="3" t="s">
        <v>241</v>
      </c>
      <c r="B79" s="21" t="s">
        <v>212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</row>
    <row r="80" spans="1:43" x14ac:dyDescent="0.35">
      <c r="A80" s="3" t="s">
        <v>242</v>
      </c>
      <c r="B80" s="62" t="s">
        <v>154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</row>
    <row r="81" spans="1:43" ht="15" thickBot="1" x14ac:dyDescent="0.4">
      <c r="A81" s="63" t="s">
        <v>243</v>
      </c>
      <c r="B81" s="64" t="s">
        <v>154</v>
      </c>
      <c r="C81" s="65">
        <f>C79*'Generelle føresetnader'!$B$17*(1+'Generelle føresetnader'!$B$19)^(C78-$C78)+C80</f>
        <v>0</v>
      </c>
      <c r="D81" s="65">
        <f>D79*'Generelle føresetnader'!$B$17*(1+'Generelle føresetnader'!$B$19)^(D78-$C78)+D80</f>
        <v>0</v>
      </c>
      <c r="E81" s="65">
        <f>E79*'Generelle føresetnader'!$B$17*(1+'Generelle føresetnader'!$B$19)^(E78-$C78)+E80</f>
        <v>0</v>
      </c>
      <c r="F81" s="65">
        <f>F79*'Generelle føresetnader'!$B$17*(1+'Generelle føresetnader'!$B$19)^(F78-$C78)+F80</f>
        <v>0</v>
      </c>
      <c r="G81" s="65">
        <f>G79*'Generelle føresetnader'!$B$17*(1+'Generelle føresetnader'!$B$19)^(G78-$C78)+G80</f>
        <v>0</v>
      </c>
      <c r="H81" s="65">
        <f>H79*'Generelle føresetnader'!$B$17*(1+'Generelle føresetnader'!$B$19)^(H78-$C78)+H80</f>
        <v>0</v>
      </c>
      <c r="I81" s="65">
        <f>I79*'Generelle føresetnader'!$B$17*(1+'Generelle føresetnader'!$B$19)^(I78-$C78)+I80</f>
        <v>0</v>
      </c>
      <c r="J81" s="65">
        <f>J79*'Generelle føresetnader'!$B$17*(1+'Generelle føresetnader'!$B$19)^(J78-$C78)+J80</f>
        <v>0</v>
      </c>
      <c r="K81" s="65">
        <f>K79*'Generelle føresetnader'!$B$17*(1+'Generelle føresetnader'!$B$19)^(K78-$C78)+K80</f>
        <v>0</v>
      </c>
      <c r="L81" s="65">
        <f>L79*'Generelle føresetnader'!$B$17*(1+'Generelle føresetnader'!$B$19)^(L78-$C78)+L80</f>
        <v>0</v>
      </c>
      <c r="M81" s="65">
        <f>M79*'Generelle føresetnader'!$B$17*(1+'Generelle føresetnader'!$B$19)^(M78-$C78)+M80</f>
        <v>0</v>
      </c>
      <c r="N81" s="65">
        <f>N79*'Generelle føresetnader'!$B$17*(1+'Generelle føresetnader'!$B$19)^(N78-$C78)+N80</f>
        <v>0</v>
      </c>
      <c r="O81" s="65">
        <f>O79*'Generelle føresetnader'!$B$17*(1+'Generelle føresetnader'!$B$19)^(O78-$C78)+O80</f>
        <v>0</v>
      </c>
      <c r="P81" s="65">
        <f>P79*'Generelle føresetnader'!$B$17*(1+'Generelle føresetnader'!$B$19)^(P78-$C78)+P80</f>
        <v>0</v>
      </c>
      <c r="Q81" s="65">
        <f>Q79*'Generelle føresetnader'!$B$17*(1+'Generelle føresetnader'!$B$19)^(Q78-$C78)+Q80</f>
        <v>0</v>
      </c>
      <c r="R81" s="65">
        <f>R79*'Generelle føresetnader'!$B$17*(1+'Generelle føresetnader'!$B$19)^(R78-$C78)+R80</f>
        <v>0</v>
      </c>
      <c r="S81" s="65">
        <f>S79*'Generelle føresetnader'!$B$17*(1+'Generelle føresetnader'!$B$19)^(S78-$C78)+S80</f>
        <v>0</v>
      </c>
      <c r="T81" s="65">
        <f>T79*'Generelle føresetnader'!$B$17*(1+'Generelle føresetnader'!$B$19)^(T78-$C78)+T80</f>
        <v>0</v>
      </c>
      <c r="U81" s="65">
        <f>U79*'Generelle føresetnader'!$B$17*(1+'Generelle føresetnader'!$B$19)^(U78-$C78)+U80</f>
        <v>0</v>
      </c>
      <c r="V81" s="65">
        <f>V79*'Generelle føresetnader'!$B$17*(1+'Generelle føresetnader'!$B$19)^(V78-$C78)+V80</f>
        <v>0</v>
      </c>
      <c r="W81" s="65">
        <f>W79*'Generelle føresetnader'!$B$17*(1+'Generelle føresetnader'!$B$19)^(W78-$C78)+W80</f>
        <v>0</v>
      </c>
      <c r="X81" s="65">
        <f>X79*'Generelle føresetnader'!$B$17*(1+'Generelle føresetnader'!$B$19)^(X78-$C78)+X80</f>
        <v>0</v>
      </c>
      <c r="Y81" s="65">
        <f>Y79*'Generelle føresetnader'!$B$17*(1+'Generelle føresetnader'!$B$19)^(Y78-$C78)+Y80</f>
        <v>0</v>
      </c>
      <c r="Z81" s="65">
        <f>Z79*'Generelle føresetnader'!$B$17*(1+'Generelle føresetnader'!$B$19)^(Z78-$C78)+Z80</f>
        <v>0</v>
      </c>
      <c r="AA81" s="65">
        <f>AA79*'Generelle føresetnader'!$B$17*(1+'Generelle føresetnader'!$B$19)^(AA78-$C78)+AA80</f>
        <v>0</v>
      </c>
      <c r="AB81" s="65">
        <f>AB79*'Generelle føresetnader'!$B$17*(1+'Generelle føresetnader'!$B$19)^(AB78-$C78)+AB80</f>
        <v>0</v>
      </c>
      <c r="AC81" s="65">
        <f>AC79*'Generelle føresetnader'!$B$17*(1+'Generelle føresetnader'!$B$19)^(AC78-$C78)+AC80</f>
        <v>0</v>
      </c>
      <c r="AD81" s="65">
        <f>AD79*'Generelle føresetnader'!$B$17*(1+'Generelle føresetnader'!$B$19)^(AD78-$C78)+AD80</f>
        <v>0</v>
      </c>
      <c r="AE81" s="65">
        <f>AE79*'Generelle føresetnader'!$B$17*(1+'Generelle føresetnader'!$B$19)^(AE78-$C78)+AE80</f>
        <v>0</v>
      </c>
      <c r="AF81" s="65">
        <f>AF79*'Generelle føresetnader'!$B$17*(1+'Generelle føresetnader'!$B$19)^(AF78-$C78)+AF80</f>
        <v>0</v>
      </c>
      <c r="AG81" s="65">
        <f>AG79*'Generelle føresetnader'!$B$17*(1+'Generelle føresetnader'!$B$19)^(AG78-$C78)+AG80</f>
        <v>0</v>
      </c>
      <c r="AH81" s="65">
        <f>AH79*'Generelle føresetnader'!$B$17*(1+'Generelle føresetnader'!$B$19)^(AH78-$C78)+AH80</f>
        <v>0</v>
      </c>
      <c r="AI81" s="65">
        <f>AI79*'Generelle føresetnader'!$B$17*(1+'Generelle føresetnader'!$B$19)^(AI78-$C78)+AI80</f>
        <v>0</v>
      </c>
      <c r="AJ81" s="65">
        <f>AJ79*'Generelle føresetnader'!$B$17*(1+'Generelle føresetnader'!$B$19)^(AJ78-$C78)+AJ80</f>
        <v>0</v>
      </c>
      <c r="AK81" s="65">
        <f>AK79*'Generelle føresetnader'!$B$17*(1+'Generelle føresetnader'!$B$19)^(AK78-$C78)+AK80</f>
        <v>0</v>
      </c>
      <c r="AL81" s="65">
        <f>AL79*'Generelle føresetnader'!$B$17*(1+'Generelle føresetnader'!$B$19)^(AL78-$C78)+AL80</f>
        <v>0</v>
      </c>
      <c r="AM81" s="65">
        <f>AM79*'Generelle føresetnader'!$B$17*(1+'Generelle føresetnader'!$B$19)^(AM78-$C78)+AM80</f>
        <v>0</v>
      </c>
      <c r="AN81" s="65">
        <f>AN79*'Generelle føresetnader'!$B$17*(1+'Generelle føresetnader'!$B$19)^(AN78-$C78)+AN80</f>
        <v>0</v>
      </c>
      <c r="AO81" s="65">
        <f>AO79*'Generelle føresetnader'!$B$17*(1+'Generelle føresetnader'!$B$19)^(AO78-$C78)+AO80</f>
        <v>0</v>
      </c>
      <c r="AP81" s="65">
        <f>AP79*'Generelle føresetnader'!$B$17*(1+'Generelle føresetnader'!$B$19)^(AP78-$C78)+AP80</f>
        <v>0</v>
      </c>
      <c r="AQ81" s="65">
        <f>AQ79*'Generelle føresetnader'!$B$17*(1+'Generelle føresetnader'!$B$19)^(AQ78-$C78)+AQ80</f>
        <v>0</v>
      </c>
    </row>
    <row r="82" spans="1:43" ht="15" thickTop="1" x14ac:dyDescent="0.35"/>
    <row r="83" spans="1:43" x14ac:dyDescent="0.35">
      <c r="A83" s="3" t="s">
        <v>225</v>
      </c>
      <c r="B83" s="21" t="s">
        <v>154</v>
      </c>
      <c r="C83" s="26">
        <f t="shared" ref="C83:AQ83" si="59">0.2*C81</f>
        <v>0</v>
      </c>
      <c r="D83" s="26">
        <f t="shared" si="59"/>
        <v>0</v>
      </c>
      <c r="E83" s="26">
        <f t="shared" si="59"/>
        <v>0</v>
      </c>
      <c r="F83" s="26">
        <f t="shared" si="59"/>
        <v>0</v>
      </c>
      <c r="G83" s="26">
        <f t="shared" si="59"/>
        <v>0</v>
      </c>
      <c r="H83" s="26">
        <f t="shared" si="59"/>
        <v>0</v>
      </c>
      <c r="I83" s="26">
        <f t="shared" si="59"/>
        <v>0</v>
      </c>
      <c r="J83" s="26">
        <f t="shared" si="59"/>
        <v>0</v>
      </c>
      <c r="K83" s="26">
        <f t="shared" si="59"/>
        <v>0</v>
      </c>
      <c r="L83" s="26">
        <f t="shared" si="59"/>
        <v>0</v>
      </c>
      <c r="M83" s="26">
        <f t="shared" si="59"/>
        <v>0</v>
      </c>
      <c r="N83" s="26">
        <f t="shared" si="59"/>
        <v>0</v>
      </c>
      <c r="O83" s="26">
        <f t="shared" si="59"/>
        <v>0</v>
      </c>
      <c r="P83" s="26">
        <f t="shared" si="59"/>
        <v>0</v>
      </c>
      <c r="Q83" s="26">
        <f t="shared" si="59"/>
        <v>0</v>
      </c>
      <c r="R83" s="26">
        <f t="shared" si="59"/>
        <v>0</v>
      </c>
      <c r="S83" s="26">
        <f t="shared" si="59"/>
        <v>0</v>
      </c>
      <c r="T83" s="26">
        <f t="shared" si="59"/>
        <v>0</v>
      </c>
      <c r="U83" s="26">
        <f t="shared" si="59"/>
        <v>0</v>
      </c>
      <c r="V83" s="26">
        <f t="shared" si="59"/>
        <v>0</v>
      </c>
      <c r="W83" s="26">
        <f t="shared" si="59"/>
        <v>0</v>
      </c>
      <c r="X83" s="26">
        <f t="shared" si="59"/>
        <v>0</v>
      </c>
      <c r="Y83" s="26">
        <f t="shared" si="59"/>
        <v>0</v>
      </c>
      <c r="Z83" s="26">
        <f t="shared" si="59"/>
        <v>0</v>
      </c>
      <c r="AA83" s="26">
        <f t="shared" si="59"/>
        <v>0</v>
      </c>
      <c r="AB83" s="26">
        <f t="shared" si="59"/>
        <v>0</v>
      </c>
      <c r="AC83" s="26">
        <f t="shared" si="59"/>
        <v>0</v>
      </c>
      <c r="AD83" s="26">
        <f t="shared" si="59"/>
        <v>0</v>
      </c>
      <c r="AE83" s="26">
        <f t="shared" si="59"/>
        <v>0</v>
      </c>
      <c r="AF83" s="26">
        <f t="shared" si="59"/>
        <v>0</v>
      </c>
      <c r="AG83" s="26">
        <f t="shared" si="59"/>
        <v>0</v>
      </c>
      <c r="AH83" s="26">
        <f t="shared" si="59"/>
        <v>0</v>
      </c>
      <c r="AI83" s="26">
        <f t="shared" si="59"/>
        <v>0</v>
      </c>
      <c r="AJ83" s="26">
        <f t="shared" si="59"/>
        <v>0</v>
      </c>
      <c r="AK83" s="26">
        <f t="shared" si="59"/>
        <v>0</v>
      </c>
      <c r="AL83" s="26">
        <f t="shared" si="59"/>
        <v>0</v>
      </c>
      <c r="AM83" s="26">
        <f t="shared" si="59"/>
        <v>0</v>
      </c>
      <c r="AN83" s="26">
        <f t="shared" si="59"/>
        <v>0</v>
      </c>
      <c r="AO83" s="26">
        <f t="shared" si="59"/>
        <v>0</v>
      </c>
      <c r="AP83" s="26">
        <f t="shared" si="59"/>
        <v>0</v>
      </c>
      <c r="AQ83" s="26">
        <f t="shared" si="59"/>
        <v>0</v>
      </c>
    </row>
    <row r="84" spans="1:43" x14ac:dyDescent="0.35">
      <c r="A84" s="19"/>
    </row>
    <row r="85" spans="1:43" x14ac:dyDescent="0.35">
      <c r="A85" s="60" t="s">
        <v>250</v>
      </c>
      <c r="B85" s="19"/>
      <c r="C85" s="20">
        <f>'Generelle føresetnader'!$B$7</f>
        <v>2026</v>
      </c>
      <c r="D85" s="20">
        <f t="shared" ref="D85:AQ85" si="60">D71</f>
        <v>2027</v>
      </c>
      <c r="E85" s="20">
        <f t="shared" si="60"/>
        <v>2028</v>
      </c>
      <c r="F85" s="20">
        <f t="shared" si="60"/>
        <v>2029</v>
      </c>
      <c r="G85" s="20">
        <f t="shared" si="60"/>
        <v>2030</v>
      </c>
      <c r="H85" s="20">
        <f t="shared" si="60"/>
        <v>2031</v>
      </c>
      <c r="I85" s="20">
        <f t="shared" si="60"/>
        <v>2032</v>
      </c>
      <c r="J85" s="20">
        <f t="shared" si="60"/>
        <v>2033</v>
      </c>
      <c r="K85" s="20">
        <f t="shared" si="60"/>
        <v>2034</v>
      </c>
      <c r="L85" s="20">
        <f t="shared" si="60"/>
        <v>2035</v>
      </c>
      <c r="M85" s="20">
        <f t="shared" si="60"/>
        <v>2036</v>
      </c>
      <c r="N85" s="20">
        <f t="shared" si="60"/>
        <v>2037</v>
      </c>
      <c r="O85" s="20">
        <f t="shared" si="60"/>
        <v>2038</v>
      </c>
      <c r="P85" s="20">
        <f t="shared" si="60"/>
        <v>2039</v>
      </c>
      <c r="Q85" s="20">
        <f t="shared" si="60"/>
        <v>2040</v>
      </c>
      <c r="R85" s="20">
        <f t="shared" si="60"/>
        <v>2041</v>
      </c>
      <c r="S85" s="20">
        <f t="shared" si="60"/>
        <v>2042</v>
      </c>
      <c r="T85" s="20">
        <f t="shared" si="60"/>
        <v>2043</v>
      </c>
      <c r="U85" s="20">
        <f t="shared" si="60"/>
        <v>2044</v>
      </c>
      <c r="V85" s="20">
        <f t="shared" si="60"/>
        <v>2045</v>
      </c>
      <c r="W85" s="20">
        <f t="shared" si="60"/>
        <v>2046</v>
      </c>
      <c r="X85" s="20">
        <f t="shared" si="60"/>
        <v>2047</v>
      </c>
      <c r="Y85" s="20">
        <f t="shared" si="60"/>
        <v>2048</v>
      </c>
      <c r="Z85" s="20">
        <f t="shared" si="60"/>
        <v>2049</v>
      </c>
      <c r="AA85" s="20">
        <f t="shared" si="60"/>
        <v>2050</v>
      </c>
      <c r="AB85" s="20">
        <f t="shared" si="60"/>
        <v>2051</v>
      </c>
      <c r="AC85" s="20">
        <f t="shared" si="60"/>
        <v>2052</v>
      </c>
      <c r="AD85" s="20">
        <f t="shared" si="60"/>
        <v>2053</v>
      </c>
      <c r="AE85" s="20">
        <f t="shared" si="60"/>
        <v>2054</v>
      </c>
      <c r="AF85" s="20">
        <f t="shared" si="60"/>
        <v>2055</v>
      </c>
      <c r="AG85" s="20">
        <f t="shared" si="60"/>
        <v>2056</v>
      </c>
      <c r="AH85" s="20">
        <f t="shared" si="60"/>
        <v>2057</v>
      </c>
      <c r="AI85" s="20">
        <f t="shared" si="60"/>
        <v>2058</v>
      </c>
      <c r="AJ85" s="20">
        <f t="shared" si="60"/>
        <v>2059</v>
      </c>
      <c r="AK85" s="20">
        <f t="shared" si="60"/>
        <v>2060</v>
      </c>
      <c r="AL85" s="20">
        <f t="shared" si="60"/>
        <v>2061</v>
      </c>
      <c r="AM85" s="20">
        <f t="shared" si="60"/>
        <v>2062</v>
      </c>
      <c r="AN85" s="20">
        <f t="shared" si="60"/>
        <v>2063</v>
      </c>
      <c r="AO85" s="20">
        <f t="shared" si="60"/>
        <v>2064</v>
      </c>
      <c r="AP85" s="20">
        <f t="shared" si="60"/>
        <v>2065</v>
      </c>
      <c r="AQ85" s="20">
        <f t="shared" si="60"/>
        <v>2066</v>
      </c>
    </row>
    <row r="86" spans="1:43" x14ac:dyDescent="0.35">
      <c r="A86" s="3" t="s">
        <v>245</v>
      </c>
      <c r="B86" s="21" t="s">
        <v>212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</row>
    <row r="87" spans="1:43" x14ac:dyDescent="0.35">
      <c r="A87" s="3" t="s">
        <v>234</v>
      </c>
      <c r="B87" s="21" t="s">
        <v>156</v>
      </c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</row>
    <row r="88" spans="1:43" ht="15" thickBot="1" x14ac:dyDescent="0.4">
      <c r="A88" s="63" t="s">
        <v>246</v>
      </c>
      <c r="B88" s="64" t="s">
        <v>154</v>
      </c>
      <c r="C88" s="65">
        <f>C86*'Generelle føresetnader'!$B$17*(1+'Generelle føresetnader'!$B$19)^(C85-$C85)+C87</f>
        <v>0</v>
      </c>
      <c r="D88" s="65">
        <f>D86*'Generelle føresetnader'!$B$17*(1+'Generelle føresetnader'!$B$19)^(D85-$C85)+D87</f>
        <v>0</v>
      </c>
      <c r="E88" s="65">
        <f>E86*'Generelle føresetnader'!$B$17*(1+'Generelle føresetnader'!$B$19)^(E85-$C85)+E87</f>
        <v>0</v>
      </c>
      <c r="F88" s="65">
        <f>F86*'Generelle føresetnader'!$B$17*(1+'Generelle føresetnader'!$B$19)^(F85-$C85)+F87</f>
        <v>0</v>
      </c>
      <c r="G88" s="65">
        <f>G86*'Generelle føresetnader'!$B$17*(1+'Generelle føresetnader'!$B$19)^(G85-$C85)+G87</f>
        <v>0</v>
      </c>
      <c r="H88" s="65">
        <f>H86*'Generelle føresetnader'!$B$17*(1+'Generelle føresetnader'!$B$19)^(H85-$C85)+H87</f>
        <v>0</v>
      </c>
      <c r="I88" s="65">
        <f>I86*'Generelle føresetnader'!$B$17*(1+'Generelle føresetnader'!$B$19)^(I85-$C85)+I87</f>
        <v>0</v>
      </c>
      <c r="J88" s="65">
        <f>J86*'Generelle føresetnader'!$B$17*(1+'Generelle føresetnader'!$B$19)^(J85-$C85)+J87</f>
        <v>0</v>
      </c>
      <c r="K88" s="65">
        <f>K86*'Generelle føresetnader'!$B$17*(1+'Generelle føresetnader'!$B$19)^(K85-$C85)+K87</f>
        <v>0</v>
      </c>
      <c r="L88" s="65">
        <f>L86*'Generelle føresetnader'!$B$17*(1+'Generelle føresetnader'!$B$19)^(L85-$C85)+L87</f>
        <v>0</v>
      </c>
      <c r="M88" s="65">
        <f>M86*'Generelle føresetnader'!$B$17*(1+'Generelle føresetnader'!$B$19)^(M85-$C85)+M87</f>
        <v>0</v>
      </c>
      <c r="N88" s="65">
        <f>N86*'Generelle føresetnader'!$B$17*(1+'Generelle føresetnader'!$B$19)^(N85-$C85)+N87</f>
        <v>0</v>
      </c>
      <c r="O88" s="65">
        <f>O86*'Generelle føresetnader'!$B$17*(1+'Generelle føresetnader'!$B$19)^(O85-$C85)+O87</f>
        <v>0</v>
      </c>
      <c r="P88" s="65">
        <f>P86*'Generelle føresetnader'!$B$17*(1+'Generelle føresetnader'!$B$19)^(P85-$C85)+P87</f>
        <v>0</v>
      </c>
      <c r="Q88" s="65">
        <f>Q86*'Generelle føresetnader'!$B$17*(1+'Generelle føresetnader'!$B$19)^(Q85-$C85)+Q87</f>
        <v>0</v>
      </c>
      <c r="R88" s="65">
        <f>R86*'Generelle føresetnader'!$B$17*(1+'Generelle føresetnader'!$B$19)^(R85-$C85)+R87</f>
        <v>0</v>
      </c>
      <c r="S88" s="65">
        <f>S86*'Generelle føresetnader'!$B$17*(1+'Generelle føresetnader'!$B$19)^(S85-$C85)+S87</f>
        <v>0</v>
      </c>
      <c r="T88" s="65">
        <f>T86*'Generelle føresetnader'!$B$17*(1+'Generelle føresetnader'!$B$19)^(T85-$C85)+T87</f>
        <v>0</v>
      </c>
      <c r="U88" s="65">
        <f>U86*'Generelle føresetnader'!$B$17*(1+'Generelle føresetnader'!$B$19)^(U85-$C85)+U87</f>
        <v>0</v>
      </c>
      <c r="V88" s="65">
        <f>V86*'Generelle føresetnader'!$B$17*(1+'Generelle føresetnader'!$B$19)^(V85-$C85)+V87</f>
        <v>0</v>
      </c>
      <c r="W88" s="65">
        <f>W86*'Generelle føresetnader'!$B$17*(1+'Generelle føresetnader'!$B$19)^(W85-$C85)+W87</f>
        <v>0</v>
      </c>
      <c r="X88" s="65">
        <f>X86*'Generelle føresetnader'!$B$17*(1+'Generelle føresetnader'!$B$19)^(X85-$C85)+X87</f>
        <v>0</v>
      </c>
      <c r="Y88" s="65">
        <f>Y86*'Generelle føresetnader'!$B$17*(1+'Generelle føresetnader'!$B$19)^(Y85-$C85)+Y87</f>
        <v>0</v>
      </c>
      <c r="Z88" s="65">
        <f>Z86*'Generelle føresetnader'!$B$17*(1+'Generelle føresetnader'!$B$19)^(Z85-$C85)+Z87</f>
        <v>0</v>
      </c>
      <c r="AA88" s="65">
        <f>AA86*'Generelle føresetnader'!$B$17*(1+'Generelle føresetnader'!$B$19)^(AA85-$C85)+AA87</f>
        <v>0</v>
      </c>
      <c r="AB88" s="65">
        <f>AB86*'Generelle føresetnader'!$B$17*(1+'Generelle føresetnader'!$B$19)^(AB85-$C85)+AB87</f>
        <v>0</v>
      </c>
      <c r="AC88" s="65">
        <f>AC86*'Generelle føresetnader'!$B$17*(1+'Generelle føresetnader'!$B$19)^(AC85-$C85)+AC87</f>
        <v>0</v>
      </c>
      <c r="AD88" s="65">
        <f>AD86*'Generelle føresetnader'!$B$17*(1+'Generelle føresetnader'!$B$19)^(AD85-$C85)+AD87</f>
        <v>0</v>
      </c>
      <c r="AE88" s="65">
        <f>AE86*'Generelle føresetnader'!$B$17*(1+'Generelle føresetnader'!$B$19)^(AE85-$C85)+AE87</f>
        <v>0</v>
      </c>
      <c r="AF88" s="65">
        <f>AF86*'Generelle føresetnader'!$B$17*(1+'Generelle føresetnader'!$B$19)^(AF85-$C85)+AF87</f>
        <v>0</v>
      </c>
      <c r="AG88" s="65">
        <f>AG86*'Generelle føresetnader'!$B$17*(1+'Generelle føresetnader'!$B$19)^(AG85-$C85)+AG87</f>
        <v>0</v>
      </c>
      <c r="AH88" s="65">
        <f>AH86*'Generelle føresetnader'!$B$17*(1+'Generelle føresetnader'!$B$19)^(AH85-$C85)+AH87</f>
        <v>0</v>
      </c>
      <c r="AI88" s="65">
        <f>AI86*'Generelle føresetnader'!$B$17*(1+'Generelle føresetnader'!$B$19)^(AI85-$C85)+AI87</f>
        <v>0</v>
      </c>
      <c r="AJ88" s="65">
        <f>AJ86*'Generelle føresetnader'!$B$17*(1+'Generelle føresetnader'!$B$19)^(AJ85-$C85)+AJ87</f>
        <v>0</v>
      </c>
      <c r="AK88" s="65">
        <f>AK86*'Generelle føresetnader'!$B$17*(1+'Generelle føresetnader'!$B$19)^(AK85-$C85)+AK87</f>
        <v>0</v>
      </c>
      <c r="AL88" s="65">
        <f>AL86*'Generelle føresetnader'!$B$17*(1+'Generelle føresetnader'!$B$19)^(AL85-$C85)+AL87</f>
        <v>0</v>
      </c>
      <c r="AM88" s="65">
        <f>AM86*'Generelle føresetnader'!$B$17*(1+'Generelle føresetnader'!$B$19)^(AM85-$C85)+AM87</f>
        <v>0</v>
      </c>
      <c r="AN88" s="65">
        <f>AN86*'Generelle føresetnader'!$B$17*(1+'Generelle føresetnader'!$B$19)^(AN85-$C85)+AN87</f>
        <v>0</v>
      </c>
      <c r="AO88" s="65">
        <f>AO86*'Generelle føresetnader'!$B$17*(1+'Generelle føresetnader'!$B$19)^(AO85-$C85)+AO87</f>
        <v>0</v>
      </c>
      <c r="AP88" s="65">
        <f>AP86*'Generelle føresetnader'!$B$17*(1+'Generelle føresetnader'!$B$19)^(AP85-$C85)+AP87</f>
        <v>0</v>
      </c>
      <c r="AQ88" s="65">
        <f>AQ86*'Generelle føresetnader'!$B$17*(1+'Generelle føresetnader'!$B$19)^(AQ85-$C85)+AQ87</f>
        <v>0</v>
      </c>
    </row>
    <row r="89" spans="1:43" ht="15" thickTop="1" x14ac:dyDescent="0.35">
      <c r="B89" s="3"/>
    </row>
    <row r="90" spans="1:43" x14ac:dyDescent="0.35">
      <c r="A90" s="3" t="s">
        <v>225</v>
      </c>
      <c r="B90" s="21" t="s">
        <v>154</v>
      </c>
      <c r="C90" s="70">
        <f t="shared" ref="C90:AQ90" si="61">0.2*C88</f>
        <v>0</v>
      </c>
      <c r="D90" s="70">
        <f t="shared" si="61"/>
        <v>0</v>
      </c>
      <c r="E90" s="70">
        <f t="shared" si="61"/>
        <v>0</v>
      </c>
      <c r="F90" s="70">
        <f t="shared" si="61"/>
        <v>0</v>
      </c>
      <c r="G90" s="70">
        <f t="shared" si="61"/>
        <v>0</v>
      </c>
      <c r="H90" s="70">
        <f t="shared" si="61"/>
        <v>0</v>
      </c>
      <c r="I90" s="70">
        <f t="shared" si="61"/>
        <v>0</v>
      </c>
      <c r="J90" s="70">
        <f t="shared" si="61"/>
        <v>0</v>
      </c>
      <c r="K90" s="70">
        <f t="shared" si="61"/>
        <v>0</v>
      </c>
      <c r="L90" s="70">
        <f t="shared" si="61"/>
        <v>0</v>
      </c>
      <c r="M90" s="70">
        <f t="shared" si="61"/>
        <v>0</v>
      </c>
      <c r="N90" s="70">
        <f t="shared" si="61"/>
        <v>0</v>
      </c>
      <c r="O90" s="70">
        <f t="shared" si="61"/>
        <v>0</v>
      </c>
      <c r="P90" s="70">
        <f t="shared" si="61"/>
        <v>0</v>
      </c>
      <c r="Q90" s="70">
        <f t="shared" si="61"/>
        <v>0</v>
      </c>
      <c r="R90" s="70">
        <f t="shared" si="61"/>
        <v>0</v>
      </c>
      <c r="S90" s="70">
        <f t="shared" si="61"/>
        <v>0</v>
      </c>
      <c r="T90" s="70">
        <f t="shared" si="61"/>
        <v>0</v>
      </c>
      <c r="U90" s="70">
        <f t="shared" si="61"/>
        <v>0</v>
      </c>
      <c r="V90" s="70">
        <f t="shared" si="61"/>
        <v>0</v>
      </c>
      <c r="W90" s="70">
        <f t="shared" si="61"/>
        <v>0</v>
      </c>
      <c r="X90" s="70">
        <f t="shared" si="61"/>
        <v>0</v>
      </c>
      <c r="Y90" s="70">
        <f t="shared" si="61"/>
        <v>0</v>
      </c>
      <c r="Z90" s="70">
        <f t="shared" si="61"/>
        <v>0</v>
      </c>
      <c r="AA90" s="70">
        <f t="shared" si="61"/>
        <v>0</v>
      </c>
      <c r="AB90" s="70">
        <f t="shared" si="61"/>
        <v>0</v>
      </c>
      <c r="AC90" s="70">
        <f t="shared" si="61"/>
        <v>0</v>
      </c>
      <c r="AD90" s="70">
        <f t="shared" si="61"/>
        <v>0</v>
      </c>
      <c r="AE90" s="70">
        <f t="shared" si="61"/>
        <v>0</v>
      </c>
      <c r="AF90" s="70">
        <f t="shared" si="61"/>
        <v>0</v>
      </c>
      <c r="AG90" s="70">
        <f t="shared" si="61"/>
        <v>0</v>
      </c>
      <c r="AH90" s="70">
        <f t="shared" si="61"/>
        <v>0</v>
      </c>
      <c r="AI90" s="70">
        <f t="shared" si="61"/>
        <v>0</v>
      </c>
      <c r="AJ90" s="70">
        <f t="shared" si="61"/>
        <v>0</v>
      </c>
      <c r="AK90" s="70">
        <f t="shared" si="61"/>
        <v>0</v>
      </c>
      <c r="AL90" s="70">
        <f t="shared" si="61"/>
        <v>0</v>
      </c>
      <c r="AM90" s="70">
        <f t="shared" si="61"/>
        <v>0</v>
      </c>
      <c r="AN90" s="70">
        <f t="shared" si="61"/>
        <v>0</v>
      </c>
      <c r="AO90" s="70">
        <f t="shared" si="61"/>
        <v>0</v>
      </c>
      <c r="AP90" s="70">
        <f t="shared" si="61"/>
        <v>0</v>
      </c>
      <c r="AQ90" s="70">
        <f t="shared" si="61"/>
        <v>0</v>
      </c>
    </row>
    <row r="91" spans="1:43" x14ac:dyDescent="0.35"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</row>
    <row r="92" spans="1:43" ht="21" x14ac:dyDescent="0.5">
      <c r="A92" s="14" t="s">
        <v>251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</row>
    <row r="93" spans="1:43" x14ac:dyDescent="0.35"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</row>
    <row r="94" spans="1:43" x14ac:dyDescent="0.35">
      <c r="A94" s="60" t="s">
        <v>252</v>
      </c>
      <c r="B94" s="19" t="s">
        <v>128</v>
      </c>
      <c r="C94" s="20">
        <f>'Generelle føresetnader'!$B$7</f>
        <v>2026</v>
      </c>
      <c r="D94" s="20">
        <f t="shared" ref="D94:AQ94" si="62">C94+1</f>
        <v>2027</v>
      </c>
      <c r="E94" s="20">
        <f t="shared" si="62"/>
        <v>2028</v>
      </c>
      <c r="F94" s="20">
        <f t="shared" si="62"/>
        <v>2029</v>
      </c>
      <c r="G94" s="20">
        <f t="shared" si="62"/>
        <v>2030</v>
      </c>
      <c r="H94" s="20">
        <f t="shared" si="62"/>
        <v>2031</v>
      </c>
      <c r="I94" s="20">
        <f t="shared" si="62"/>
        <v>2032</v>
      </c>
      <c r="J94" s="20">
        <f t="shared" si="62"/>
        <v>2033</v>
      </c>
      <c r="K94" s="20">
        <f t="shared" si="62"/>
        <v>2034</v>
      </c>
      <c r="L94" s="20">
        <f t="shared" si="62"/>
        <v>2035</v>
      </c>
      <c r="M94" s="20">
        <f t="shared" si="62"/>
        <v>2036</v>
      </c>
      <c r="N94" s="20">
        <f t="shared" si="62"/>
        <v>2037</v>
      </c>
      <c r="O94" s="20">
        <f t="shared" si="62"/>
        <v>2038</v>
      </c>
      <c r="P94" s="20">
        <f t="shared" si="62"/>
        <v>2039</v>
      </c>
      <c r="Q94" s="20">
        <f t="shared" si="62"/>
        <v>2040</v>
      </c>
      <c r="R94" s="20">
        <f t="shared" si="62"/>
        <v>2041</v>
      </c>
      <c r="S94" s="20">
        <f t="shared" si="62"/>
        <v>2042</v>
      </c>
      <c r="T94" s="20">
        <f t="shared" si="62"/>
        <v>2043</v>
      </c>
      <c r="U94" s="20">
        <f t="shared" si="62"/>
        <v>2044</v>
      </c>
      <c r="V94" s="20">
        <f t="shared" si="62"/>
        <v>2045</v>
      </c>
      <c r="W94" s="20">
        <f t="shared" si="62"/>
        <v>2046</v>
      </c>
      <c r="X94" s="20">
        <f t="shared" si="62"/>
        <v>2047</v>
      </c>
      <c r="Y94" s="20">
        <f t="shared" si="62"/>
        <v>2048</v>
      </c>
      <c r="Z94" s="20">
        <f t="shared" si="62"/>
        <v>2049</v>
      </c>
      <c r="AA94" s="20">
        <f t="shared" si="62"/>
        <v>2050</v>
      </c>
      <c r="AB94" s="20">
        <f t="shared" si="62"/>
        <v>2051</v>
      </c>
      <c r="AC94" s="20">
        <f t="shared" si="62"/>
        <v>2052</v>
      </c>
      <c r="AD94" s="20">
        <f t="shared" si="62"/>
        <v>2053</v>
      </c>
      <c r="AE94" s="20">
        <f t="shared" si="62"/>
        <v>2054</v>
      </c>
      <c r="AF94" s="20">
        <f t="shared" si="62"/>
        <v>2055</v>
      </c>
      <c r="AG94" s="20">
        <f t="shared" si="62"/>
        <v>2056</v>
      </c>
      <c r="AH94" s="20">
        <f t="shared" si="62"/>
        <v>2057</v>
      </c>
      <c r="AI94" s="20">
        <f t="shared" si="62"/>
        <v>2058</v>
      </c>
      <c r="AJ94" s="20">
        <f t="shared" si="62"/>
        <v>2059</v>
      </c>
      <c r="AK94" s="20">
        <f t="shared" si="62"/>
        <v>2060</v>
      </c>
      <c r="AL94" s="20">
        <f t="shared" si="62"/>
        <v>2061</v>
      </c>
      <c r="AM94" s="20">
        <f t="shared" si="62"/>
        <v>2062</v>
      </c>
      <c r="AN94" s="20">
        <f t="shared" si="62"/>
        <v>2063</v>
      </c>
      <c r="AO94" s="20">
        <f t="shared" si="62"/>
        <v>2064</v>
      </c>
      <c r="AP94" s="20">
        <f t="shared" si="62"/>
        <v>2065</v>
      </c>
      <c r="AQ94" s="20">
        <f t="shared" si="62"/>
        <v>2066</v>
      </c>
    </row>
    <row r="95" spans="1:43" x14ac:dyDescent="0.35">
      <c r="A95" s="3" t="s">
        <v>253</v>
      </c>
      <c r="B95" s="21" t="s">
        <v>154</v>
      </c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</row>
    <row r="96" spans="1:43" x14ac:dyDescent="0.35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</row>
    <row r="97" spans="1:43" x14ac:dyDescent="0.35">
      <c r="A97" s="60" t="s">
        <v>254</v>
      </c>
      <c r="B97" s="19"/>
      <c r="C97" s="20">
        <f>'Generelle føresetnader'!$B$7</f>
        <v>2026</v>
      </c>
      <c r="D97" s="20">
        <f t="shared" ref="D97:AQ97" si="63">D4</f>
        <v>2027</v>
      </c>
      <c r="E97" s="20">
        <f t="shared" si="63"/>
        <v>2028</v>
      </c>
      <c r="F97" s="20">
        <f t="shared" si="63"/>
        <v>2029</v>
      </c>
      <c r="G97" s="20">
        <f t="shared" si="63"/>
        <v>2030</v>
      </c>
      <c r="H97" s="20">
        <f t="shared" si="63"/>
        <v>2031</v>
      </c>
      <c r="I97" s="20">
        <f t="shared" si="63"/>
        <v>2032</v>
      </c>
      <c r="J97" s="20">
        <f t="shared" si="63"/>
        <v>2033</v>
      </c>
      <c r="K97" s="20">
        <f t="shared" si="63"/>
        <v>2034</v>
      </c>
      <c r="L97" s="20">
        <f t="shared" si="63"/>
        <v>2035</v>
      </c>
      <c r="M97" s="20">
        <f t="shared" si="63"/>
        <v>2036</v>
      </c>
      <c r="N97" s="20">
        <f t="shared" si="63"/>
        <v>2037</v>
      </c>
      <c r="O97" s="20">
        <f t="shared" si="63"/>
        <v>2038</v>
      </c>
      <c r="P97" s="20">
        <f t="shared" si="63"/>
        <v>2039</v>
      </c>
      <c r="Q97" s="20">
        <f t="shared" si="63"/>
        <v>2040</v>
      </c>
      <c r="R97" s="20">
        <f t="shared" si="63"/>
        <v>2041</v>
      </c>
      <c r="S97" s="20">
        <f t="shared" si="63"/>
        <v>2042</v>
      </c>
      <c r="T97" s="20">
        <f t="shared" si="63"/>
        <v>2043</v>
      </c>
      <c r="U97" s="20">
        <f t="shared" si="63"/>
        <v>2044</v>
      </c>
      <c r="V97" s="20">
        <f t="shared" si="63"/>
        <v>2045</v>
      </c>
      <c r="W97" s="20">
        <f t="shared" si="63"/>
        <v>2046</v>
      </c>
      <c r="X97" s="20">
        <f t="shared" si="63"/>
        <v>2047</v>
      </c>
      <c r="Y97" s="20">
        <f t="shared" si="63"/>
        <v>2048</v>
      </c>
      <c r="Z97" s="20">
        <f t="shared" si="63"/>
        <v>2049</v>
      </c>
      <c r="AA97" s="20">
        <f t="shared" si="63"/>
        <v>2050</v>
      </c>
      <c r="AB97" s="20">
        <f t="shared" si="63"/>
        <v>2051</v>
      </c>
      <c r="AC97" s="20">
        <f t="shared" si="63"/>
        <v>2052</v>
      </c>
      <c r="AD97" s="20">
        <f t="shared" si="63"/>
        <v>2053</v>
      </c>
      <c r="AE97" s="20">
        <f t="shared" si="63"/>
        <v>2054</v>
      </c>
      <c r="AF97" s="20">
        <f t="shared" si="63"/>
        <v>2055</v>
      </c>
      <c r="AG97" s="20">
        <f t="shared" si="63"/>
        <v>2056</v>
      </c>
      <c r="AH97" s="20">
        <f t="shared" si="63"/>
        <v>2057</v>
      </c>
      <c r="AI97" s="20">
        <f t="shared" si="63"/>
        <v>2058</v>
      </c>
      <c r="AJ97" s="20">
        <f t="shared" si="63"/>
        <v>2059</v>
      </c>
      <c r="AK97" s="20">
        <f t="shared" si="63"/>
        <v>2060</v>
      </c>
      <c r="AL97" s="20">
        <f t="shared" si="63"/>
        <v>2061</v>
      </c>
      <c r="AM97" s="20">
        <f t="shared" si="63"/>
        <v>2062</v>
      </c>
      <c r="AN97" s="20">
        <f t="shared" si="63"/>
        <v>2063</v>
      </c>
      <c r="AO97" s="20">
        <f t="shared" si="63"/>
        <v>2064</v>
      </c>
      <c r="AP97" s="20">
        <f t="shared" si="63"/>
        <v>2065</v>
      </c>
      <c r="AQ97" s="20">
        <f t="shared" si="63"/>
        <v>2066</v>
      </c>
    </row>
    <row r="98" spans="1:43" x14ac:dyDescent="0.35">
      <c r="A98" s="3" t="s">
        <v>243</v>
      </c>
      <c r="B98" s="21" t="s">
        <v>154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</row>
    <row r="99" spans="1:43" x14ac:dyDescent="0.35"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</row>
    <row r="100" spans="1:43" x14ac:dyDescent="0.35">
      <c r="A100" s="60" t="s">
        <v>255</v>
      </c>
      <c r="B100" s="19"/>
      <c r="C100" s="20">
        <f>'Generelle føresetnader'!$B$7</f>
        <v>2026</v>
      </c>
      <c r="D100" s="20">
        <f t="shared" ref="D100:AQ100" si="64">D4</f>
        <v>2027</v>
      </c>
      <c r="E100" s="20">
        <f t="shared" si="64"/>
        <v>2028</v>
      </c>
      <c r="F100" s="20">
        <f t="shared" si="64"/>
        <v>2029</v>
      </c>
      <c r="G100" s="20">
        <f t="shared" si="64"/>
        <v>2030</v>
      </c>
      <c r="H100" s="20">
        <f t="shared" si="64"/>
        <v>2031</v>
      </c>
      <c r="I100" s="20">
        <f t="shared" si="64"/>
        <v>2032</v>
      </c>
      <c r="J100" s="20">
        <f t="shared" si="64"/>
        <v>2033</v>
      </c>
      <c r="K100" s="20">
        <f t="shared" si="64"/>
        <v>2034</v>
      </c>
      <c r="L100" s="20">
        <f t="shared" si="64"/>
        <v>2035</v>
      </c>
      <c r="M100" s="20">
        <f t="shared" si="64"/>
        <v>2036</v>
      </c>
      <c r="N100" s="20">
        <f t="shared" si="64"/>
        <v>2037</v>
      </c>
      <c r="O100" s="20">
        <f t="shared" si="64"/>
        <v>2038</v>
      </c>
      <c r="P100" s="20">
        <f t="shared" si="64"/>
        <v>2039</v>
      </c>
      <c r="Q100" s="20">
        <f t="shared" si="64"/>
        <v>2040</v>
      </c>
      <c r="R100" s="20">
        <f t="shared" si="64"/>
        <v>2041</v>
      </c>
      <c r="S100" s="20">
        <f t="shared" si="64"/>
        <v>2042</v>
      </c>
      <c r="T100" s="20">
        <f t="shared" si="64"/>
        <v>2043</v>
      </c>
      <c r="U100" s="20">
        <f t="shared" si="64"/>
        <v>2044</v>
      </c>
      <c r="V100" s="20">
        <f t="shared" si="64"/>
        <v>2045</v>
      </c>
      <c r="W100" s="20">
        <f t="shared" si="64"/>
        <v>2046</v>
      </c>
      <c r="X100" s="20">
        <f t="shared" si="64"/>
        <v>2047</v>
      </c>
      <c r="Y100" s="20">
        <f t="shared" si="64"/>
        <v>2048</v>
      </c>
      <c r="Z100" s="20">
        <f t="shared" si="64"/>
        <v>2049</v>
      </c>
      <c r="AA100" s="20">
        <f t="shared" si="64"/>
        <v>2050</v>
      </c>
      <c r="AB100" s="20">
        <f t="shared" si="64"/>
        <v>2051</v>
      </c>
      <c r="AC100" s="20">
        <f t="shared" si="64"/>
        <v>2052</v>
      </c>
      <c r="AD100" s="20">
        <f t="shared" si="64"/>
        <v>2053</v>
      </c>
      <c r="AE100" s="20">
        <f t="shared" si="64"/>
        <v>2054</v>
      </c>
      <c r="AF100" s="20">
        <f t="shared" si="64"/>
        <v>2055</v>
      </c>
      <c r="AG100" s="20">
        <f t="shared" si="64"/>
        <v>2056</v>
      </c>
      <c r="AH100" s="20">
        <f t="shared" si="64"/>
        <v>2057</v>
      </c>
      <c r="AI100" s="20">
        <f t="shared" si="64"/>
        <v>2058</v>
      </c>
      <c r="AJ100" s="20">
        <f t="shared" si="64"/>
        <v>2059</v>
      </c>
      <c r="AK100" s="20">
        <f t="shared" si="64"/>
        <v>2060</v>
      </c>
      <c r="AL100" s="20">
        <f t="shared" si="64"/>
        <v>2061</v>
      </c>
      <c r="AM100" s="20">
        <f t="shared" si="64"/>
        <v>2062</v>
      </c>
      <c r="AN100" s="20">
        <f t="shared" si="64"/>
        <v>2063</v>
      </c>
      <c r="AO100" s="20">
        <f t="shared" si="64"/>
        <v>2064</v>
      </c>
      <c r="AP100" s="20">
        <f t="shared" si="64"/>
        <v>2065</v>
      </c>
      <c r="AQ100" s="20">
        <f t="shared" si="64"/>
        <v>2066</v>
      </c>
    </row>
    <row r="101" spans="1:43" x14ac:dyDescent="0.35">
      <c r="A101" s="3" t="s">
        <v>256</v>
      </c>
      <c r="B101" s="21" t="s">
        <v>212</v>
      </c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</row>
    <row r="102" spans="1:43" x14ac:dyDescent="0.35">
      <c r="A102" s="3" t="s">
        <v>234</v>
      </c>
      <c r="B102" s="21" t="s">
        <v>154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</row>
    <row r="103" spans="1:43" ht="15" thickBot="1" x14ac:dyDescent="0.4">
      <c r="A103" s="63" t="s">
        <v>257</v>
      </c>
      <c r="B103" s="64" t="s">
        <v>156</v>
      </c>
      <c r="C103" s="65">
        <f>C101*'Generelle føresetnader'!$B$17*(1+'Generelle føresetnader'!$B$19)^(C100-$C100)+C102</f>
        <v>0</v>
      </c>
      <c r="D103" s="65">
        <f>D101*'Generelle føresetnader'!$B$17*(1+'Generelle føresetnader'!$B$19)^(D100-$C100)+D102</f>
        <v>0</v>
      </c>
      <c r="E103" s="65">
        <f>E101*'Generelle føresetnader'!$B$17*(1+'Generelle føresetnader'!$B$19)^(E100-$C100)+E102</f>
        <v>0</v>
      </c>
      <c r="F103" s="65">
        <f>F101*'Generelle føresetnader'!$B$17*(1+'Generelle føresetnader'!$B$19)^(F100-$C100)+F102</f>
        <v>0</v>
      </c>
      <c r="G103" s="65">
        <f>G101*'Generelle føresetnader'!$B$17*(1+'Generelle føresetnader'!$B$19)^(G100-$C100)+G102</f>
        <v>0</v>
      </c>
      <c r="H103" s="65">
        <f>H101*'Generelle føresetnader'!$B$17*(1+'Generelle føresetnader'!$B$19)^(H100-$C100)+H102</f>
        <v>0</v>
      </c>
      <c r="I103" s="65">
        <f>I101*'Generelle føresetnader'!$B$17*(1+'Generelle føresetnader'!$B$19)^(I100-$C100)+I102</f>
        <v>0</v>
      </c>
      <c r="J103" s="65">
        <f>J101*'Generelle føresetnader'!$B$17*(1+'Generelle føresetnader'!$B$19)^(J100-$C100)+J102</f>
        <v>0</v>
      </c>
      <c r="K103" s="65">
        <f>K101*'Generelle føresetnader'!$B$17*(1+'Generelle føresetnader'!$B$19)^(K100-$C100)+K102</f>
        <v>0</v>
      </c>
      <c r="L103" s="65">
        <f>L101*'Generelle føresetnader'!$B$17*(1+'Generelle føresetnader'!$B$19)^(L100-$C100)+L102</f>
        <v>0</v>
      </c>
      <c r="M103" s="65">
        <f>M101*'Generelle føresetnader'!$B$17*(1+'Generelle føresetnader'!$B$19)^(M100-$C100)+M102</f>
        <v>0</v>
      </c>
      <c r="N103" s="65">
        <f>N101*'Generelle føresetnader'!$B$17*(1+'Generelle føresetnader'!$B$19)^(N100-$C100)+N102</f>
        <v>0</v>
      </c>
      <c r="O103" s="65">
        <f>O101*'Generelle føresetnader'!$B$17*(1+'Generelle føresetnader'!$B$19)^(O100-$C100)+O102</f>
        <v>0</v>
      </c>
      <c r="P103" s="65">
        <f>P101*'Generelle føresetnader'!$B$17*(1+'Generelle føresetnader'!$B$19)^(P100-$C100)+P102</f>
        <v>0</v>
      </c>
      <c r="Q103" s="65">
        <f>Q101*'Generelle føresetnader'!$B$17*(1+'Generelle føresetnader'!$B$19)^(Q100-$C100)+Q102</f>
        <v>0</v>
      </c>
      <c r="R103" s="65">
        <f>R101*'Generelle føresetnader'!$B$17*(1+'Generelle føresetnader'!$B$19)^(R100-$C100)+R102</f>
        <v>0</v>
      </c>
      <c r="S103" s="65">
        <f>S101*'Generelle føresetnader'!$B$17*(1+'Generelle føresetnader'!$B$19)^(S100-$C100)+S102</f>
        <v>0</v>
      </c>
      <c r="T103" s="65">
        <f>T101*'Generelle føresetnader'!$B$17*(1+'Generelle føresetnader'!$B$19)^(T100-$C100)+T102</f>
        <v>0</v>
      </c>
      <c r="U103" s="65">
        <f>U101*'Generelle føresetnader'!$B$17*(1+'Generelle føresetnader'!$B$19)^(U100-$C100)+U102</f>
        <v>0</v>
      </c>
      <c r="V103" s="65">
        <f>V101*'Generelle føresetnader'!$B$17*(1+'Generelle føresetnader'!$B$19)^(V100-$C100)+V102</f>
        <v>0</v>
      </c>
      <c r="W103" s="65">
        <f>W101*'Generelle føresetnader'!$B$17*(1+'Generelle føresetnader'!$B$19)^(W100-$C100)+W102</f>
        <v>0</v>
      </c>
      <c r="X103" s="65">
        <f>X101*'Generelle føresetnader'!$B$17*(1+'Generelle føresetnader'!$B$19)^(X100-$C100)+X102</f>
        <v>0</v>
      </c>
      <c r="Y103" s="65">
        <f>Y101*'Generelle føresetnader'!$B$17*(1+'Generelle føresetnader'!$B$19)^(Y100-$C100)+Y102</f>
        <v>0</v>
      </c>
      <c r="Z103" s="65">
        <f>Z101*'Generelle føresetnader'!$B$17*(1+'Generelle føresetnader'!$B$19)^(Z100-$C100)+Z102</f>
        <v>0</v>
      </c>
      <c r="AA103" s="65">
        <f>AA101*'Generelle føresetnader'!$B$17*(1+'Generelle føresetnader'!$B$19)^(AA100-$C100)+AA102</f>
        <v>0</v>
      </c>
      <c r="AB103" s="65">
        <f>AB101*'Generelle føresetnader'!$B$17*(1+'Generelle føresetnader'!$B$19)^(AB100-$C100)+AB102</f>
        <v>0</v>
      </c>
      <c r="AC103" s="65">
        <f>AC101*'Generelle føresetnader'!$B$17*(1+'Generelle føresetnader'!$B$19)^(AC100-$C100)+AC102</f>
        <v>0</v>
      </c>
      <c r="AD103" s="65">
        <f>AD101*'Generelle føresetnader'!$B$17*(1+'Generelle føresetnader'!$B$19)^(AD100-$C100)+AD102</f>
        <v>0</v>
      </c>
      <c r="AE103" s="65">
        <f>AE101*'Generelle føresetnader'!$B$17*(1+'Generelle føresetnader'!$B$19)^(AE100-$C100)+AE102</f>
        <v>0</v>
      </c>
      <c r="AF103" s="65">
        <f>AF101*'Generelle føresetnader'!$B$17*(1+'Generelle føresetnader'!$B$19)^(AF100-$C100)+AF102</f>
        <v>0</v>
      </c>
      <c r="AG103" s="65">
        <f>AG101*'Generelle føresetnader'!$B$17*(1+'Generelle føresetnader'!$B$19)^(AG100-$C100)+AG102</f>
        <v>0</v>
      </c>
      <c r="AH103" s="65">
        <f>AH101*'Generelle føresetnader'!$B$17*(1+'Generelle føresetnader'!$B$19)^(AH100-$C100)+AH102</f>
        <v>0</v>
      </c>
      <c r="AI103" s="65">
        <f>AI101*'Generelle føresetnader'!$B$17*(1+'Generelle føresetnader'!$B$19)^(AI100-$C100)+AI102</f>
        <v>0</v>
      </c>
      <c r="AJ103" s="65">
        <f>AJ101*'Generelle føresetnader'!$B$17*(1+'Generelle føresetnader'!$B$19)^(AJ100-$C100)+AJ102</f>
        <v>0</v>
      </c>
      <c r="AK103" s="65">
        <f>AK101*'Generelle føresetnader'!$B$17*(1+'Generelle føresetnader'!$B$19)^(AK100-$C100)+AK102</f>
        <v>0</v>
      </c>
      <c r="AL103" s="65">
        <f>AL101*'Generelle føresetnader'!$B$17*(1+'Generelle føresetnader'!$B$19)^(AL100-$C100)+AL102</f>
        <v>0</v>
      </c>
      <c r="AM103" s="65">
        <f>AM101*'Generelle føresetnader'!$B$17*(1+'Generelle føresetnader'!$B$19)^(AM100-$C100)+AM102</f>
        <v>0</v>
      </c>
      <c r="AN103" s="65">
        <f>AN101*'Generelle føresetnader'!$B$17*(1+'Generelle føresetnader'!$B$19)^(AN100-$C100)+AN102</f>
        <v>0</v>
      </c>
      <c r="AO103" s="65">
        <f>AO101*'Generelle føresetnader'!$B$17*(1+'Generelle føresetnader'!$B$19)^(AO100-$C100)+AO102</f>
        <v>0</v>
      </c>
      <c r="AP103" s="65">
        <f>AP101*'Generelle føresetnader'!$B$17*(1+'Generelle føresetnader'!$B$19)^(AP100-$C100)+AP102</f>
        <v>0</v>
      </c>
      <c r="AQ103" s="65">
        <f>AQ101*'Generelle føresetnader'!$B$17*(1+'Generelle føresetnader'!$B$19)^(AQ100-$C100)+AQ102</f>
        <v>0</v>
      </c>
    </row>
    <row r="104" spans="1:43" ht="15" thickTop="1" x14ac:dyDescent="0.35"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</row>
    <row r="105" spans="1:43" ht="21" x14ac:dyDescent="0.5">
      <c r="A105" s="14" t="s">
        <v>258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</row>
    <row r="106" spans="1:43" x14ac:dyDescent="0.35"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</row>
    <row r="107" spans="1:43" x14ac:dyDescent="0.35">
      <c r="A107" s="60" t="s">
        <v>259</v>
      </c>
      <c r="B107" s="19" t="s">
        <v>128</v>
      </c>
      <c r="C107" s="20">
        <f>'Generelle føresetnader'!$B$7</f>
        <v>2026</v>
      </c>
      <c r="D107" s="20">
        <f t="shared" ref="D107:AQ107" si="65">D4</f>
        <v>2027</v>
      </c>
      <c r="E107" s="20">
        <f t="shared" si="65"/>
        <v>2028</v>
      </c>
      <c r="F107" s="20">
        <f t="shared" si="65"/>
        <v>2029</v>
      </c>
      <c r="G107" s="20">
        <f t="shared" si="65"/>
        <v>2030</v>
      </c>
      <c r="H107" s="20">
        <f t="shared" si="65"/>
        <v>2031</v>
      </c>
      <c r="I107" s="20">
        <f t="shared" si="65"/>
        <v>2032</v>
      </c>
      <c r="J107" s="20">
        <f t="shared" si="65"/>
        <v>2033</v>
      </c>
      <c r="K107" s="20">
        <f t="shared" si="65"/>
        <v>2034</v>
      </c>
      <c r="L107" s="20">
        <f t="shared" si="65"/>
        <v>2035</v>
      </c>
      <c r="M107" s="20">
        <f t="shared" si="65"/>
        <v>2036</v>
      </c>
      <c r="N107" s="20">
        <f t="shared" si="65"/>
        <v>2037</v>
      </c>
      <c r="O107" s="20">
        <f t="shared" si="65"/>
        <v>2038</v>
      </c>
      <c r="P107" s="20">
        <f t="shared" si="65"/>
        <v>2039</v>
      </c>
      <c r="Q107" s="20">
        <f t="shared" si="65"/>
        <v>2040</v>
      </c>
      <c r="R107" s="20">
        <f t="shared" si="65"/>
        <v>2041</v>
      </c>
      <c r="S107" s="20">
        <f t="shared" si="65"/>
        <v>2042</v>
      </c>
      <c r="T107" s="20">
        <f t="shared" si="65"/>
        <v>2043</v>
      </c>
      <c r="U107" s="20">
        <f t="shared" si="65"/>
        <v>2044</v>
      </c>
      <c r="V107" s="20">
        <f t="shared" si="65"/>
        <v>2045</v>
      </c>
      <c r="W107" s="20">
        <f t="shared" si="65"/>
        <v>2046</v>
      </c>
      <c r="X107" s="20">
        <f t="shared" si="65"/>
        <v>2047</v>
      </c>
      <c r="Y107" s="20">
        <f t="shared" si="65"/>
        <v>2048</v>
      </c>
      <c r="Z107" s="20">
        <f t="shared" si="65"/>
        <v>2049</v>
      </c>
      <c r="AA107" s="20">
        <f t="shared" si="65"/>
        <v>2050</v>
      </c>
      <c r="AB107" s="20">
        <f t="shared" si="65"/>
        <v>2051</v>
      </c>
      <c r="AC107" s="20">
        <f t="shared" si="65"/>
        <v>2052</v>
      </c>
      <c r="AD107" s="20">
        <f t="shared" si="65"/>
        <v>2053</v>
      </c>
      <c r="AE107" s="20">
        <f t="shared" si="65"/>
        <v>2054</v>
      </c>
      <c r="AF107" s="20">
        <f t="shared" si="65"/>
        <v>2055</v>
      </c>
      <c r="AG107" s="20">
        <f t="shared" si="65"/>
        <v>2056</v>
      </c>
      <c r="AH107" s="20">
        <f t="shared" si="65"/>
        <v>2057</v>
      </c>
      <c r="AI107" s="20">
        <f t="shared" si="65"/>
        <v>2058</v>
      </c>
      <c r="AJ107" s="20">
        <f t="shared" si="65"/>
        <v>2059</v>
      </c>
      <c r="AK107" s="20">
        <f t="shared" si="65"/>
        <v>2060</v>
      </c>
      <c r="AL107" s="20">
        <f t="shared" si="65"/>
        <v>2061</v>
      </c>
      <c r="AM107" s="20">
        <f t="shared" si="65"/>
        <v>2062</v>
      </c>
      <c r="AN107" s="20">
        <f t="shared" si="65"/>
        <v>2063</v>
      </c>
      <c r="AO107" s="20">
        <f t="shared" si="65"/>
        <v>2064</v>
      </c>
      <c r="AP107" s="20">
        <f t="shared" si="65"/>
        <v>2065</v>
      </c>
      <c r="AQ107" s="20">
        <f t="shared" si="65"/>
        <v>2066</v>
      </c>
    </row>
    <row r="108" spans="1:43" x14ac:dyDescent="0.35">
      <c r="A108" s="3" t="s">
        <v>260</v>
      </c>
      <c r="B108" s="21" t="s">
        <v>212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</row>
    <row r="109" spans="1:43" x14ac:dyDescent="0.35">
      <c r="A109" s="3" t="s">
        <v>261</v>
      </c>
      <c r="B109" s="21" t="s">
        <v>154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</row>
    <row r="110" spans="1:43" ht="15" thickBot="1" x14ac:dyDescent="0.4">
      <c r="A110" s="63" t="s">
        <v>257</v>
      </c>
      <c r="B110" s="64" t="s">
        <v>156</v>
      </c>
      <c r="C110" s="65">
        <f>C108*'Generelle føresetnader'!$B$18*(1+'Generelle føresetnader'!$B$19)^(C107-$C107)+C109</f>
        <v>0</v>
      </c>
      <c r="D110" s="65">
        <f>D108*'Generelle føresetnader'!$B$18*(1+'Generelle føresetnader'!$B$19)^(D107-$C107)+D109</f>
        <v>0</v>
      </c>
      <c r="E110" s="65">
        <f>E108*'Generelle føresetnader'!$B$18*(1+'Generelle føresetnader'!$B$19)^(E107-$C107)+E109</f>
        <v>0</v>
      </c>
      <c r="F110" s="65">
        <f>F108*'Generelle føresetnader'!$B$18*(1+'Generelle føresetnader'!$B$19)^(F107-$C107)+F109</f>
        <v>0</v>
      </c>
      <c r="G110" s="65">
        <f>G108*'Generelle føresetnader'!$B$18*(1+'Generelle føresetnader'!$B$19)^(G107-$C107)+G109</f>
        <v>0</v>
      </c>
      <c r="H110" s="65">
        <f>H108*'Generelle føresetnader'!$B$18*(1+'Generelle føresetnader'!$B$19)^(H107-$C107)+H109</f>
        <v>0</v>
      </c>
      <c r="I110" s="65">
        <f>I108*'Generelle føresetnader'!$B$18*(1+'Generelle føresetnader'!$B$19)^(I107-$C107)+I109</f>
        <v>0</v>
      </c>
      <c r="J110" s="65">
        <f>J108*'Generelle føresetnader'!$B$18*(1+'Generelle føresetnader'!$B$19)^(J107-$C107)+J109</f>
        <v>0</v>
      </c>
      <c r="K110" s="65">
        <f>K108*'Generelle føresetnader'!$B$18*(1+'Generelle føresetnader'!$B$19)^(K107-$C107)+K109</f>
        <v>0</v>
      </c>
      <c r="L110" s="65">
        <f>L108*'Generelle føresetnader'!$B$18*(1+'Generelle føresetnader'!$B$19)^(L107-$C107)+L109</f>
        <v>0</v>
      </c>
      <c r="M110" s="65">
        <f>M108*'Generelle føresetnader'!$B$18*(1+'Generelle føresetnader'!$B$19)^(M107-$C107)+M109</f>
        <v>0</v>
      </c>
      <c r="N110" s="65">
        <f>N108*'Generelle føresetnader'!$B$18*(1+'Generelle føresetnader'!$B$19)^(N107-$C107)+N109</f>
        <v>0</v>
      </c>
      <c r="O110" s="65">
        <f>O108*'Generelle føresetnader'!$B$18*(1+'Generelle føresetnader'!$B$19)^(O107-$C107)+O109</f>
        <v>0</v>
      </c>
      <c r="P110" s="65">
        <f>P108*'Generelle føresetnader'!$B$18*(1+'Generelle føresetnader'!$B$19)^(P107-$C107)+P109</f>
        <v>0</v>
      </c>
      <c r="Q110" s="65">
        <f>Q108*'Generelle føresetnader'!$B$18*(1+'Generelle føresetnader'!$B$19)^(Q107-$C107)+Q109</f>
        <v>0</v>
      </c>
      <c r="R110" s="65">
        <f>R108*'Generelle føresetnader'!$B$18*(1+'Generelle føresetnader'!$B$19)^(R107-$C107)+R109</f>
        <v>0</v>
      </c>
      <c r="S110" s="65">
        <f>S108*'Generelle føresetnader'!$B$18*(1+'Generelle føresetnader'!$B$19)^(S107-$C107)+S109</f>
        <v>0</v>
      </c>
      <c r="T110" s="65">
        <f>T108*'Generelle føresetnader'!$B$18*(1+'Generelle føresetnader'!$B$19)^(T107-$C107)+T109</f>
        <v>0</v>
      </c>
      <c r="U110" s="65">
        <f>U108*'Generelle føresetnader'!$B$18*(1+'Generelle føresetnader'!$B$19)^(U107-$C107)+U109</f>
        <v>0</v>
      </c>
      <c r="V110" s="65">
        <f>V108*'Generelle føresetnader'!$B$18*(1+'Generelle føresetnader'!$B$19)^(V107-$C107)+V109</f>
        <v>0</v>
      </c>
      <c r="W110" s="65">
        <f>W108*'Generelle føresetnader'!$B$18*(1+'Generelle føresetnader'!$B$19)^(W107-$C107)+W109</f>
        <v>0</v>
      </c>
      <c r="X110" s="65">
        <f>X108*'Generelle føresetnader'!$B$18*(1+'Generelle føresetnader'!$B$19)^(X107-$C107)+X109</f>
        <v>0</v>
      </c>
      <c r="Y110" s="65">
        <f>Y108*'Generelle føresetnader'!$B$18*(1+'Generelle føresetnader'!$B$19)^(Y107-$C107)+Y109</f>
        <v>0</v>
      </c>
      <c r="Z110" s="65">
        <f>Z108*'Generelle føresetnader'!$B$18*(1+'Generelle føresetnader'!$B$19)^(Z107-$C107)+Z109</f>
        <v>0</v>
      </c>
      <c r="AA110" s="65">
        <f>AA108*'Generelle føresetnader'!$B$18*(1+'Generelle føresetnader'!$B$19)^(AA107-$C107)+AA109</f>
        <v>0</v>
      </c>
      <c r="AB110" s="65">
        <f>AB108*'Generelle føresetnader'!$B$18*(1+'Generelle føresetnader'!$B$19)^(AB107-$C107)+AB109</f>
        <v>0</v>
      </c>
      <c r="AC110" s="65">
        <f>AC108*'Generelle føresetnader'!$B$18*(1+'Generelle føresetnader'!$B$19)^(AC107-$C107)+AC109</f>
        <v>0</v>
      </c>
      <c r="AD110" s="65">
        <f>AD108*'Generelle føresetnader'!$B$18*(1+'Generelle føresetnader'!$B$19)^(AD107-$C107)+AD109</f>
        <v>0</v>
      </c>
      <c r="AE110" s="65">
        <f>AE108*'Generelle føresetnader'!$B$18*(1+'Generelle føresetnader'!$B$19)^(AE107-$C107)+AE109</f>
        <v>0</v>
      </c>
      <c r="AF110" s="65">
        <f>AF108*'Generelle føresetnader'!$B$18*(1+'Generelle føresetnader'!$B$19)^(AF107-$C107)+AF109</f>
        <v>0</v>
      </c>
      <c r="AG110" s="65">
        <f>AG108*'Generelle føresetnader'!$B$18*(1+'Generelle føresetnader'!$B$19)^(AG107-$C107)+AG109</f>
        <v>0</v>
      </c>
      <c r="AH110" s="65">
        <f>AH108*'Generelle føresetnader'!$B$18*(1+'Generelle føresetnader'!$B$19)^(AH107-$C107)+AH109</f>
        <v>0</v>
      </c>
      <c r="AI110" s="65">
        <f>AI108*'Generelle føresetnader'!$B$18*(1+'Generelle føresetnader'!$B$19)^(AI107-$C107)+AI109</f>
        <v>0</v>
      </c>
      <c r="AJ110" s="65">
        <f>AJ108*'Generelle føresetnader'!$B$18*(1+'Generelle føresetnader'!$B$19)^(AJ107-$C107)+AJ109</f>
        <v>0</v>
      </c>
      <c r="AK110" s="65">
        <f>AK108*'Generelle føresetnader'!$B$18*(1+'Generelle føresetnader'!$B$19)^(AK107-$C107)+AK109</f>
        <v>0</v>
      </c>
      <c r="AL110" s="65">
        <f>AL108*'Generelle føresetnader'!$B$18*(1+'Generelle føresetnader'!$B$19)^(AL107-$C107)+AL109</f>
        <v>0</v>
      </c>
      <c r="AM110" s="65">
        <f>AM108*'Generelle føresetnader'!$B$18*(1+'Generelle føresetnader'!$B$19)^(AM107-$C107)+AM109</f>
        <v>0</v>
      </c>
      <c r="AN110" s="65">
        <f>AN108*'Generelle føresetnader'!$B$18*(1+'Generelle føresetnader'!$B$19)^(AN107-$C107)+AN109</f>
        <v>0</v>
      </c>
      <c r="AO110" s="65">
        <f>AO108*'Generelle føresetnader'!$B$18*(1+'Generelle føresetnader'!$B$19)^(AO107-$C107)+AO109</f>
        <v>0</v>
      </c>
      <c r="AP110" s="65">
        <f>AP108*'Generelle føresetnader'!$B$18*(1+'Generelle føresetnader'!$B$19)^(AP107-$C107)+AP109</f>
        <v>0</v>
      </c>
      <c r="AQ110" s="65">
        <f>AQ108*'Generelle føresetnader'!$B$18*(1+'Generelle føresetnader'!$B$19)^(AQ107-$C107)+AQ109</f>
        <v>0</v>
      </c>
    </row>
    <row r="111" spans="1:43" ht="15.5" thickTop="1" thickBot="1" x14ac:dyDescent="0.4"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</row>
    <row r="112" spans="1:43" x14ac:dyDescent="0.35">
      <c r="A112" s="71"/>
      <c r="B112" s="72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4"/>
    </row>
    <row r="113" spans="1:43" ht="21" x14ac:dyDescent="0.5">
      <c r="A113" s="40" t="s">
        <v>262</v>
      </c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7"/>
    </row>
    <row r="114" spans="1:43" ht="14.5" customHeight="1" x14ac:dyDescent="0.35">
      <c r="A114" s="44" t="s">
        <v>263</v>
      </c>
      <c r="B114" s="45" t="s">
        <v>194</v>
      </c>
      <c r="C114" s="46">
        <f>'Generelle føresetnader'!$B$7</f>
        <v>2026</v>
      </c>
      <c r="D114" s="46">
        <f t="shared" ref="D114:AQ114" si="66">C114+1</f>
        <v>2027</v>
      </c>
      <c r="E114" s="46">
        <f t="shared" si="66"/>
        <v>2028</v>
      </c>
      <c r="F114" s="46">
        <f t="shared" si="66"/>
        <v>2029</v>
      </c>
      <c r="G114" s="46">
        <f t="shared" si="66"/>
        <v>2030</v>
      </c>
      <c r="H114" s="46">
        <f t="shared" si="66"/>
        <v>2031</v>
      </c>
      <c r="I114" s="46">
        <f t="shared" si="66"/>
        <v>2032</v>
      </c>
      <c r="J114" s="46">
        <f t="shared" si="66"/>
        <v>2033</v>
      </c>
      <c r="K114" s="46">
        <f t="shared" si="66"/>
        <v>2034</v>
      </c>
      <c r="L114" s="46">
        <f t="shared" si="66"/>
        <v>2035</v>
      </c>
      <c r="M114" s="46">
        <f t="shared" si="66"/>
        <v>2036</v>
      </c>
      <c r="N114" s="46">
        <f t="shared" si="66"/>
        <v>2037</v>
      </c>
      <c r="O114" s="46">
        <f t="shared" si="66"/>
        <v>2038</v>
      </c>
      <c r="P114" s="46">
        <f t="shared" si="66"/>
        <v>2039</v>
      </c>
      <c r="Q114" s="46">
        <f t="shared" si="66"/>
        <v>2040</v>
      </c>
      <c r="R114" s="46">
        <f t="shared" si="66"/>
        <v>2041</v>
      </c>
      <c r="S114" s="46">
        <f t="shared" si="66"/>
        <v>2042</v>
      </c>
      <c r="T114" s="46">
        <f t="shared" si="66"/>
        <v>2043</v>
      </c>
      <c r="U114" s="46">
        <f t="shared" si="66"/>
        <v>2044</v>
      </c>
      <c r="V114" s="46">
        <f t="shared" si="66"/>
        <v>2045</v>
      </c>
      <c r="W114" s="46">
        <f t="shared" si="66"/>
        <v>2046</v>
      </c>
      <c r="X114" s="46">
        <f t="shared" si="66"/>
        <v>2047</v>
      </c>
      <c r="Y114" s="46">
        <f t="shared" si="66"/>
        <v>2048</v>
      </c>
      <c r="Z114" s="46">
        <f t="shared" si="66"/>
        <v>2049</v>
      </c>
      <c r="AA114" s="46">
        <f t="shared" si="66"/>
        <v>2050</v>
      </c>
      <c r="AB114" s="46">
        <f t="shared" si="66"/>
        <v>2051</v>
      </c>
      <c r="AC114" s="46">
        <f t="shared" si="66"/>
        <v>2052</v>
      </c>
      <c r="AD114" s="46">
        <f t="shared" si="66"/>
        <v>2053</v>
      </c>
      <c r="AE114" s="46">
        <f t="shared" si="66"/>
        <v>2054</v>
      </c>
      <c r="AF114" s="46">
        <f t="shared" si="66"/>
        <v>2055</v>
      </c>
      <c r="AG114" s="46">
        <f t="shared" si="66"/>
        <v>2056</v>
      </c>
      <c r="AH114" s="46">
        <f t="shared" si="66"/>
        <v>2057</v>
      </c>
      <c r="AI114" s="46">
        <f t="shared" si="66"/>
        <v>2058</v>
      </c>
      <c r="AJ114" s="46">
        <f t="shared" si="66"/>
        <v>2059</v>
      </c>
      <c r="AK114" s="46">
        <f t="shared" si="66"/>
        <v>2060</v>
      </c>
      <c r="AL114" s="46">
        <f t="shared" si="66"/>
        <v>2061</v>
      </c>
      <c r="AM114" s="46">
        <f t="shared" si="66"/>
        <v>2062</v>
      </c>
      <c r="AN114" s="46">
        <f t="shared" si="66"/>
        <v>2063</v>
      </c>
      <c r="AO114" s="46">
        <f t="shared" si="66"/>
        <v>2064</v>
      </c>
      <c r="AP114" s="46">
        <f t="shared" si="66"/>
        <v>2065</v>
      </c>
      <c r="AQ114" s="78">
        <f t="shared" si="66"/>
        <v>2066</v>
      </c>
    </row>
    <row r="115" spans="1:43" ht="14.5" customHeight="1" x14ac:dyDescent="0.35">
      <c r="A115" s="49" t="str">
        <f>A3</f>
        <v>Investeringskostnader for verksemda</v>
      </c>
      <c r="B115" s="75" t="s">
        <v>154</v>
      </c>
      <c r="C115" s="50">
        <f>C26</f>
        <v>0</v>
      </c>
      <c r="D115" s="50">
        <f t="shared" ref="D115:AQ115" si="67">D26</f>
        <v>0</v>
      </c>
      <c r="E115" s="50">
        <f t="shared" si="67"/>
        <v>0</v>
      </c>
      <c r="F115" s="50">
        <f t="shared" si="67"/>
        <v>0</v>
      </c>
      <c r="G115" s="50">
        <f t="shared" si="67"/>
        <v>0</v>
      </c>
      <c r="H115" s="50">
        <f t="shared" si="67"/>
        <v>0</v>
      </c>
      <c r="I115" s="50">
        <f t="shared" si="67"/>
        <v>0</v>
      </c>
      <c r="J115" s="50">
        <f t="shared" si="67"/>
        <v>0</v>
      </c>
      <c r="K115" s="50">
        <f t="shared" si="67"/>
        <v>0</v>
      </c>
      <c r="L115" s="50">
        <f t="shared" si="67"/>
        <v>0</v>
      </c>
      <c r="M115" s="50">
        <f t="shared" si="67"/>
        <v>0</v>
      </c>
      <c r="N115" s="50">
        <f t="shared" si="67"/>
        <v>0</v>
      </c>
      <c r="O115" s="50">
        <f t="shared" si="67"/>
        <v>0</v>
      </c>
      <c r="P115" s="50">
        <f t="shared" si="67"/>
        <v>0</v>
      </c>
      <c r="Q115" s="50">
        <f t="shared" si="67"/>
        <v>0</v>
      </c>
      <c r="R115" s="50">
        <f t="shared" si="67"/>
        <v>0</v>
      </c>
      <c r="S115" s="50">
        <f t="shared" si="67"/>
        <v>0</v>
      </c>
      <c r="T115" s="50">
        <f t="shared" si="67"/>
        <v>0</v>
      </c>
      <c r="U115" s="50">
        <f t="shared" si="67"/>
        <v>0</v>
      </c>
      <c r="V115" s="50">
        <f t="shared" si="67"/>
        <v>0</v>
      </c>
      <c r="W115" s="50">
        <f t="shared" si="67"/>
        <v>0</v>
      </c>
      <c r="X115" s="50">
        <f t="shared" si="67"/>
        <v>0</v>
      </c>
      <c r="Y115" s="50">
        <f t="shared" si="67"/>
        <v>0</v>
      </c>
      <c r="Z115" s="50">
        <f t="shared" si="67"/>
        <v>0</v>
      </c>
      <c r="AA115" s="50">
        <f t="shared" si="67"/>
        <v>0</v>
      </c>
      <c r="AB115" s="50">
        <f t="shared" si="67"/>
        <v>0</v>
      </c>
      <c r="AC115" s="50">
        <f t="shared" si="67"/>
        <v>0</v>
      </c>
      <c r="AD115" s="50">
        <f t="shared" si="67"/>
        <v>0</v>
      </c>
      <c r="AE115" s="50">
        <f t="shared" si="67"/>
        <v>0</v>
      </c>
      <c r="AF115" s="50">
        <f t="shared" si="67"/>
        <v>0</v>
      </c>
      <c r="AG115" s="50">
        <f t="shared" si="67"/>
        <v>0</v>
      </c>
      <c r="AH115" s="50">
        <f t="shared" si="67"/>
        <v>0</v>
      </c>
      <c r="AI115" s="50">
        <f t="shared" si="67"/>
        <v>0</v>
      </c>
      <c r="AJ115" s="50">
        <f t="shared" si="67"/>
        <v>0</v>
      </c>
      <c r="AK115" s="50">
        <f t="shared" si="67"/>
        <v>0</v>
      </c>
      <c r="AL115" s="50">
        <f t="shared" si="67"/>
        <v>0</v>
      </c>
      <c r="AM115" s="50">
        <f t="shared" si="67"/>
        <v>0</v>
      </c>
      <c r="AN115" s="50">
        <f t="shared" si="67"/>
        <v>0</v>
      </c>
      <c r="AO115" s="50">
        <f t="shared" si="67"/>
        <v>0</v>
      </c>
      <c r="AP115" s="50">
        <f t="shared" si="67"/>
        <v>0</v>
      </c>
      <c r="AQ115" s="50">
        <f t="shared" si="67"/>
        <v>0</v>
      </c>
    </row>
    <row r="116" spans="1:43" ht="14.5" customHeight="1" x14ac:dyDescent="0.35">
      <c r="A116" s="49" t="str">
        <f>A30</f>
        <v>Drifts- og vedlikehaldskostnader - nytt system</v>
      </c>
      <c r="B116" s="75" t="s">
        <v>156</v>
      </c>
      <c r="C116" s="50">
        <f>C33</f>
        <v>0</v>
      </c>
      <c r="D116" s="50">
        <f t="shared" ref="D116:AQ116" si="68">D33</f>
        <v>0</v>
      </c>
      <c r="E116" s="50">
        <f t="shared" si="68"/>
        <v>0</v>
      </c>
      <c r="F116" s="50">
        <f t="shared" si="68"/>
        <v>0</v>
      </c>
      <c r="G116" s="50">
        <f t="shared" si="68"/>
        <v>0</v>
      </c>
      <c r="H116" s="50">
        <f t="shared" si="68"/>
        <v>0</v>
      </c>
      <c r="I116" s="50">
        <f t="shared" si="68"/>
        <v>0</v>
      </c>
      <c r="J116" s="50">
        <f t="shared" si="68"/>
        <v>0</v>
      </c>
      <c r="K116" s="50">
        <f t="shared" si="68"/>
        <v>0</v>
      </c>
      <c r="L116" s="50">
        <f t="shared" si="68"/>
        <v>0</v>
      </c>
      <c r="M116" s="50">
        <f t="shared" si="68"/>
        <v>0</v>
      </c>
      <c r="N116" s="50">
        <f t="shared" si="68"/>
        <v>0</v>
      </c>
      <c r="O116" s="50">
        <f t="shared" si="68"/>
        <v>0</v>
      </c>
      <c r="P116" s="50">
        <f t="shared" si="68"/>
        <v>0</v>
      </c>
      <c r="Q116" s="50">
        <f t="shared" si="68"/>
        <v>0</v>
      </c>
      <c r="R116" s="50">
        <f t="shared" si="68"/>
        <v>0</v>
      </c>
      <c r="S116" s="50">
        <f t="shared" si="68"/>
        <v>0</v>
      </c>
      <c r="T116" s="50">
        <f t="shared" si="68"/>
        <v>0</v>
      </c>
      <c r="U116" s="50">
        <f t="shared" si="68"/>
        <v>0</v>
      </c>
      <c r="V116" s="50">
        <f t="shared" si="68"/>
        <v>0</v>
      </c>
      <c r="W116" s="50">
        <f t="shared" si="68"/>
        <v>0</v>
      </c>
      <c r="X116" s="50">
        <f t="shared" si="68"/>
        <v>0</v>
      </c>
      <c r="Y116" s="50">
        <f t="shared" si="68"/>
        <v>0</v>
      </c>
      <c r="Z116" s="50">
        <f t="shared" si="68"/>
        <v>0</v>
      </c>
      <c r="AA116" s="50">
        <f t="shared" si="68"/>
        <v>0</v>
      </c>
      <c r="AB116" s="50">
        <f t="shared" si="68"/>
        <v>0</v>
      </c>
      <c r="AC116" s="50">
        <f t="shared" si="68"/>
        <v>0</v>
      </c>
      <c r="AD116" s="50">
        <f t="shared" si="68"/>
        <v>0</v>
      </c>
      <c r="AE116" s="50">
        <f t="shared" si="68"/>
        <v>0</v>
      </c>
      <c r="AF116" s="50">
        <f t="shared" si="68"/>
        <v>0</v>
      </c>
      <c r="AG116" s="50">
        <f t="shared" si="68"/>
        <v>0</v>
      </c>
      <c r="AH116" s="50">
        <f t="shared" si="68"/>
        <v>0</v>
      </c>
      <c r="AI116" s="50">
        <f t="shared" si="68"/>
        <v>0</v>
      </c>
      <c r="AJ116" s="50">
        <f t="shared" si="68"/>
        <v>0</v>
      </c>
      <c r="AK116" s="50">
        <f t="shared" si="68"/>
        <v>0</v>
      </c>
      <c r="AL116" s="50">
        <f t="shared" si="68"/>
        <v>0</v>
      </c>
      <c r="AM116" s="50">
        <f t="shared" si="68"/>
        <v>0</v>
      </c>
      <c r="AN116" s="50">
        <f t="shared" si="68"/>
        <v>0</v>
      </c>
      <c r="AO116" s="50">
        <f t="shared" si="68"/>
        <v>0</v>
      </c>
      <c r="AP116" s="50">
        <f t="shared" si="68"/>
        <v>0</v>
      </c>
      <c r="AQ116" s="50">
        <f t="shared" si="68"/>
        <v>0</v>
      </c>
    </row>
    <row r="117" spans="1:43" ht="14.5" customHeight="1" x14ac:dyDescent="0.35">
      <c r="A117" s="49" t="str">
        <f>A37</f>
        <v>Endrings- og omstillingskostnader i verksemda</v>
      </c>
      <c r="B117" s="75" t="s">
        <v>156</v>
      </c>
      <c r="C117" s="50">
        <f>C42</f>
        <v>0</v>
      </c>
      <c r="D117" s="50">
        <f t="shared" ref="D117:AQ117" si="69">D42</f>
        <v>0</v>
      </c>
      <c r="E117" s="50">
        <f t="shared" si="69"/>
        <v>0</v>
      </c>
      <c r="F117" s="50">
        <f t="shared" si="69"/>
        <v>0</v>
      </c>
      <c r="G117" s="50">
        <f t="shared" si="69"/>
        <v>0</v>
      </c>
      <c r="H117" s="50">
        <f t="shared" si="69"/>
        <v>0</v>
      </c>
      <c r="I117" s="50">
        <f t="shared" si="69"/>
        <v>0</v>
      </c>
      <c r="J117" s="50">
        <f t="shared" si="69"/>
        <v>0</v>
      </c>
      <c r="K117" s="50">
        <f t="shared" si="69"/>
        <v>0</v>
      </c>
      <c r="L117" s="50">
        <f t="shared" si="69"/>
        <v>0</v>
      </c>
      <c r="M117" s="50">
        <f t="shared" si="69"/>
        <v>0</v>
      </c>
      <c r="N117" s="50">
        <f t="shared" si="69"/>
        <v>0</v>
      </c>
      <c r="O117" s="50">
        <f t="shared" si="69"/>
        <v>0</v>
      </c>
      <c r="P117" s="50">
        <f t="shared" si="69"/>
        <v>0</v>
      </c>
      <c r="Q117" s="50">
        <f t="shared" si="69"/>
        <v>0</v>
      </c>
      <c r="R117" s="50">
        <f t="shared" si="69"/>
        <v>0</v>
      </c>
      <c r="S117" s="50">
        <f t="shared" si="69"/>
        <v>0</v>
      </c>
      <c r="T117" s="50">
        <f t="shared" si="69"/>
        <v>0</v>
      </c>
      <c r="U117" s="50">
        <f t="shared" si="69"/>
        <v>0</v>
      </c>
      <c r="V117" s="50">
        <f t="shared" si="69"/>
        <v>0</v>
      </c>
      <c r="W117" s="50">
        <f t="shared" si="69"/>
        <v>0</v>
      </c>
      <c r="X117" s="50">
        <f t="shared" si="69"/>
        <v>0</v>
      </c>
      <c r="Y117" s="50">
        <f t="shared" si="69"/>
        <v>0</v>
      </c>
      <c r="Z117" s="50">
        <f t="shared" si="69"/>
        <v>0</v>
      </c>
      <c r="AA117" s="50">
        <f t="shared" si="69"/>
        <v>0</v>
      </c>
      <c r="AB117" s="50">
        <f t="shared" si="69"/>
        <v>0</v>
      </c>
      <c r="AC117" s="50">
        <f t="shared" si="69"/>
        <v>0</v>
      </c>
      <c r="AD117" s="50">
        <f t="shared" si="69"/>
        <v>0</v>
      </c>
      <c r="AE117" s="50">
        <f t="shared" si="69"/>
        <v>0</v>
      </c>
      <c r="AF117" s="50">
        <f t="shared" si="69"/>
        <v>0</v>
      </c>
      <c r="AG117" s="50">
        <f t="shared" si="69"/>
        <v>0</v>
      </c>
      <c r="AH117" s="50">
        <f t="shared" si="69"/>
        <v>0</v>
      </c>
      <c r="AI117" s="50">
        <f t="shared" si="69"/>
        <v>0</v>
      </c>
      <c r="AJ117" s="50">
        <f t="shared" si="69"/>
        <v>0</v>
      </c>
      <c r="AK117" s="50">
        <f t="shared" si="69"/>
        <v>0</v>
      </c>
      <c r="AL117" s="50">
        <f t="shared" si="69"/>
        <v>0</v>
      </c>
      <c r="AM117" s="50">
        <f t="shared" si="69"/>
        <v>0</v>
      </c>
      <c r="AN117" s="50">
        <f t="shared" si="69"/>
        <v>0</v>
      </c>
      <c r="AO117" s="50">
        <f t="shared" si="69"/>
        <v>0</v>
      </c>
      <c r="AP117" s="50">
        <f t="shared" si="69"/>
        <v>0</v>
      </c>
      <c r="AQ117" s="50">
        <f t="shared" si="69"/>
        <v>0</v>
      </c>
    </row>
    <row r="118" spans="1:43" ht="14.5" customHeight="1" thickBot="1" x14ac:dyDescent="0.4">
      <c r="A118" s="51" t="s">
        <v>264</v>
      </c>
      <c r="B118" s="79" t="s">
        <v>156</v>
      </c>
      <c r="C118" s="53">
        <f>SUM(C115:C117)</f>
        <v>0</v>
      </c>
      <c r="D118" s="53">
        <f t="shared" ref="D118:AQ118" si="70">SUM(D115:D117)</f>
        <v>0</v>
      </c>
      <c r="E118" s="53">
        <f t="shared" si="70"/>
        <v>0</v>
      </c>
      <c r="F118" s="53">
        <f t="shared" si="70"/>
        <v>0</v>
      </c>
      <c r="G118" s="53">
        <f t="shared" si="70"/>
        <v>0</v>
      </c>
      <c r="H118" s="53">
        <f t="shared" si="70"/>
        <v>0</v>
      </c>
      <c r="I118" s="53">
        <f t="shared" si="70"/>
        <v>0</v>
      </c>
      <c r="J118" s="53">
        <f t="shared" si="70"/>
        <v>0</v>
      </c>
      <c r="K118" s="53">
        <f t="shared" si="70"/>
        <v>0</v>
      </c>
      <c r="L118" s="53">
        <f t="shared" si="70"/>
        <v>0</v>
      </c>
      <c r="M118" s="53">
        <f t="shared" si="70"/>
        <v>0</v>
      </c>
      <c r="N118" s="53">
        <f t="shared" si="70"/>
        <v>0</v>
      </c>
      <c r="O118" s="53">
        <f t="shared" si="70"/>
        <v>0</v>
      </c>
      <c r="P118" s="53">
        <f t="shared" si="70"/>
        <v>0</v>
      </c>
      <c r="Q118" s="53">
        <f t="shared" si="70"/>
        <v>0</v>
      </c>
      <c r="R118" s="53">
        <f t="shared" si="70"/>
        <v>0</v>
      </c>
      <c r="S118" s="53">
        <f t="shared" si="70"/>
        <v>0</v>
      </c>
      <c r="T118" s="53">
        <f t="shared" si="70"/>
        <v>0</v>
      </c>
      <c r="U118" s="53">
        <f t="shared" si="70"/>
        <v>0</v>
      </c>
      <c r="V118" s="53">
        <f t="shared" si="70"/>
        <v>0</v>
      </c>
      <c r="W118" s="53">
        <f t="shared" si="70"/>
        <v>0</v>
      </c>
      <c r="X118" s="53">
        <f t="shared" si="70"/>
        <v>0</v>
      </c>
      <c r="Y118" s="53">
        <f t="shared" si="70"/>
        <v>0</v>
      </c>
      <c r="Z118" s="53">
        <f t="shared" si="70"/>
        <v>0</v>
      </c>
      <c r="AA118" s="53">
        <f t="shared" si="70"/>
        <v>0</v>
      </c>
      <c r="AB118" s="53">
        <f t="shared" si="70"/>
        <v>0</v>
      </c>
      <c r="AC118" s="53">
        <f t="shared" si="70"/>
        <v>0</v>
      </c>
      <c r="AD118" s="53">
        <f t="shared" si="70"/>
        <v>0</v>
      </c>
      <c r="AE118" s="53">
        <f t="shared" si="70"/>
        <v>0</v>
      </c>
      <c r="AF118" s="53">
        <f t="shared" si="70"/>
        <v>0</v>
      </c>
      <c r="AG118" s="53">
        <f t="shared" si="70"/>
        <v>0</v>
      </c>
      <c r="AH118" s="53">
        <f t="shared" si="70"/>
        <v>0</v>
      </c>
      <c r="AI118" s="53">
        <f t="shared" si="70"/>
        <v>0</v>
      </c>
      <c r="AJ118" s="53">
        <f t="shared" si="70"/>
        <v>0</v>
      </c>
      <c r="AK118" s="53">
        <f t="shared" si="70"/>
        <v>0</v>
      </c>
      <c r="AL118" s="53">
        <f t="shared" si="70"/>
        <v>0</v>
      </c>
      <c r="AM118" s="53">
        <f t="shared" si="70"/>
        <v>0</v>
      </c>
      <c r="AN118" s="53">
        <f t="shared" si="70"/>
        <v>0</v>
      </c>
      <c r="AO118" s="53">
        <f t="shared" si="70"/>
        <v>0</v>
      </c>
      <c r="AP118" s="53">
        <f t="shared" si="70"/>
        <v>0</v>
      </c>
      <c r="AQ118" s="53">
        <f t="shared" si="70"/>
        <v>0</v>
      </c>
    </row>
    <row r="119" spans="1:43" ht="14.5" customHeight="1" thickTop="1" x14ac:dyDescent="0.35">
      <c r="A119" s="44"/>
      <c r="B119" s="75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</row>
    <row r="120" spans="1:43" ht="14.5" customHeight="1" x14ac:dyDescent="0.35">
      <c r="A120" s="44" t="s">
        <v>265</v>
      </c>
      <c r="B120" s="45" t="s">
        <v>194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</row>
    <row r="121" spans="1:43" ht="14.5" customHeight="1" x14ac:dyDescent="0.35">
      <c r="A121" s="49" t="str">
        <f>A48</f>
        <v>Investeringskostnader i andre statlige virksomheter</v>
      </c>
      <c r="B121" s="75" t="s">
        <v>154</v>
      </c>
      <c r="C121" s="50">
        <f>C51</f>
        <v>0</v>
      </c>
      <c r="D121" s="50">
        <f t="shared" ref="D121:AQ121" si="71">D51</f>
        <v>0</v>
      </c>
      <c r="E121" s="50">
        <f t="shared" si="71"/>
        <v>0</v>
      </c>
      <c r="F121" s="50">
        <f t="shared" si="71"/>
        <v>0</v>
      </c>
      <c r="G121" s="50">
        <f t="shared" si="71"/>
        <v>0</v>
      </c>
      <c r="H121" s="50">
        <f t="shared" si="71"/>
        <v>0</v>
      </c>
      <c r="I121" s="50">
        <f t="shared" si="71"/>
        <v>0</v>
      </c>
      <c r="J121" s="50">
        <f t="shared" si="71"/>
        <v>0</v>
      </c>
      <c r="K121" s="50">
        <f t="shared" si="71"/>
        <v>0</v>
      </c>
      <c r="L121" s="50">
        <f t="shared" si="71"/>
        <v>0</v>
      </c>
      <c r="M121" s="50">
        <f t="shared" si="71"/>
        <v>0</v>
      </c>
      <c r="N121" s="50">
        <f t="shared" si="71"/>
        <v>0</v>
      </c>
      <c r="O121" s="50">
        <f t="shared" si="71"/>
        <v>0</v>
      </c>
      <c r="P121" s="50">
        <f t="shared" si="71"/>
        <v>0</v>
      </c>
      <c r="Q121" s="50">
        <f t="shared" si="71"/>
        <v>0</v>
      </c>
      <c r="R121" s="50">
        <f t="shared" si="71"/>
        <v>0</v>
      </c>
      <c r="S121" s="50">
        <f t="shared" si="71"/>
        <v>0</v>
      </c>
      <c r="T121" s="50">
        <f t="shared" si="71"/>
        <v>0</v>
      </c>
      <c r="U121" s="50">
        <f t="shared" si="71"/>
        <v>0</v>
      </c>
      <c r="V121" s="50">
        <f t="shared" si="71"/>
        <v>0</v>
      </c>
      <c r="W121" s="50">
        <f t="shared" si="71"/>
        <v>0</v>
      </c>
      <c r="X121" s="50">
        <f t="shared" si="71"/>
        <v>0</v>
      </c>
      <c r="Y121" s="50">
        <f t="shared" si="71"/>
        <v>0</v>
      </c>
      <c r="Z121" s="50">
        <f t="shared" si="71"/>
        <v>0</v>
      </c>
      <c r="AA121" s="50">
        <f t="shared" si="71"/>
        <v>0</v>
      </c>
      <c r="AB121" s="50">
        <f t="shared" si="71"/>
        <v>0</v>
      </c>
      <c r="AC121" s="50">
        <f t="shared" si="71"/>
        <v>0</v>
      </c>
      <c r="AD121" s="50">
        <f t="shared" si="71"/>
        <v>0</v>
      </c>
      <c r="AE121" s="50">
        <f t="shared" si="71"/>
        <v>0</v>
      </c>
      <c r="AF121" s="50">
        <f t="shared" si="71"/>
        <v>0</v>
      </c>
      <c r="AG121" s="50">
        <f t="shared" si="71"/>
        <v>0</v>
      </c>
      <c r="AH121" s="50">
        <f t="shared" si="71"/>
        <v>0</v>
      </c>
      <c r="AI121" s="50">
        <f t="shared" si="71"/>
        <v>0</v>
      </c>
      <c r="AJ121" s="50">
        <f t="shared" si="71"/>
        <v>0</v>
      </c>
      <c r="AK121" s="50">
        <f t="shared" si="71"/>
        <v>0</v>
      </c>
      <c r="AL121" s="50">
        <f t="shared" si="71"/>
        <v>0</v>
      </c>
      <c r="AM121" s="50">
        <f t="shared" si="71"/>
        <v>0</v>
      </c>
      <c r="AN121" s="50">
        <f t="shared" si="71"/>
        <v>0</v>
      </c>
      <c r="AO121" s="50">
        <f t="shared" si="71"/>
        <v>0</v>
      </c>
      <c r="AP121" s="50">
        <f t="shared" si="71"/>
        <v>0</v>
      </c>
      <c r="AQ121" s="50">
        <f t="shared" si="71"/>
        <v>0</v>
      </c>
    </row>
    <row r="122" spans="1:43" ht="14.5" customHeight="1" x14ac:dyDescent="0.35">
      <c r="A122" s="49" t="str">
        <f>A55</f>
        <v>aukae drifts- og vedlikehaldskostnader</v>
      </c>
      <c r="B122" s="75" t="s">
        <v>156</v>
      </c>
      <c r="C122" s="50">
        <f>C58</f>
        <v>0</v>
      </c>
      <c r="D122" s="50">
        <f t="shared" ref="D122:AQ122" si="72">D58</f>
        <v>0</v>
      </c>
      <c r="E122" s="50">
        <f t="shared" si="72"/>
        <v>0</v>
      </c>
      <c r="F122" s="50">
        <f t="shared" si="72"/>
        <v>0</v>
      </c>
      <c r="G122" s="50">
        <f t="shared" si="72"/>
        <v>0</v>
      </c>
      <c r="H122" s="50">
        <f t="shared" si="72"/>
        <v>0</v>
      </c>
      <c r="I122" s="50">
        <f t="shared" si="72"/>
        <v>0</v>
      </c>
      <c r="J122" s="50">
        <f t="shared" si="72"/>
        <v>0</v>
      </c>
      <c r="K122" s="50">
        <f t="shared" si="72"/>
        <v>0</v>
      </c>
      <c r="L122" s="50">
        <f t="shared" si="72"/>
        <v>0</v>
      </c>
      <c r="M122" s="50">
        <f t="shared" si="72"/>
        <v>0</v>
      </c>
      <c r="N122" s="50">
        <f t="shared" si="72"/>
        <v>0</v>
      </c>
      <c r="O122" s="50">
        <f t="shared" si="72"/>
        <v>0</v>
      </c>
      <c r="P122" s="50">
        <f t="shared" si="72"/>
        <v>0</v>
      </c>
      <c r="Q122" s="50">
        <f t="shared" si="72"/>
        <v>0</v>
      </c>
      <c r="R122" s="50">
        <f t="shared" si="72"/>
        <v>0</v>
      </c>
      <c r="S122" s="50">
        <f t="shared" si="72"/>
        <v>0</v>
      </c>
      <c r="T122" s="50">
        <f t="shared" si="72"/>
        <v>0</v>
      </c>
      <c r="U122" s="50">
        <f t="shared" si="72"/>
        <v>0</v>
      </c>
      <c r="V122" s="50">
        <f t="shared" si="72"/>
        <v>0</v>
      </c>
      <c r="W122" s="50">
        <f t="shared" si="72"/>
        <v>0</v>
      </c>
      <c r="X122" s="50">
        <f t="shared" si="72"/>
        <v>0</v>
      </c>
      <c r="Y122" s="50">
        <f t="shared" si="72"/>
        <v>0</v>
      </c>
      <c r="Z122" s="50">
        <f t="shared" si="72"/>
        <v>0</v>
      </c>
      <c r="AA122" s="50">
        <f t="shared" si="72"/>
        <v>0</v>
      </c>
      <c r="AB122" s="50">
        <f t="shared" si="72"/>
        <v>0</v>
      </c>
      <c r="AC122" s="50">
        <f t="shared" si="72"/>
        <v>0</v>
      </c>
      <c r="AD122" s="50">
        <f t="shared" si="72"/>
        <v>0</v>
      </c>
      <c r="AE122" s="50">
        <f t="shared" si="72"/>
        <v>0</v>
      </c>
      <c r="AF122" s="50">
        <f t="shared" si="72"/>
        <v>0</v>
      </c>
      <c r="AG122" s="50">
        <f t="shared" si="72"/>
        <v>0</v>
      </c>
      <c r="AH122" s="50">
        <f t="shared" si="72"/>
        <v>0</v>
      </c>
      <c r="AI122" s="50">
        <f t="shared" si="72"/>
        <v>0</v>
      </c>
      <c r="AJ122" s="50">
        <f t="shared" si="72"/>
        <v>0</v>
      </c>
      <c r="AK122" s="50">
        <f t="shared" si="72"/>
        <v>0</v>
      </c>
      <c r="AL122" s="50">
        <f t="shared" si="72"/>
        <v>0</v>
      </c>
      <c r="AM122" s="50">
        <f t="shared" si="72"/>
        <v>0</v>
      </c>
      <c r="AN122" s="50">
        <f t="shared" si="72"/>
        <v>0</v>
      </c>
      <c r="AO122" s="50">
        <f t="shared" si="72"/>
        <v>0</v>
      </c>
      <c r="AP122" s="50">
        <f t="shared" si="72"/>
        <v>0</v>
      </c>
      <c r="AQ122" s="50">
        <f t="shared" si="72"/>
        <v>0</v>
      </c>
    </row>
    <row r="123" spans="1:43" ht="14.5" customHeight="1" x14ac:dyDescent="0.35">
      <c r="A123" s="49" t="str">
        <f>A62</f>
        <v>Endrings- og omstillingskostnader</v>
      </c>
      <c r="B123" s="75" t="s">
        <v>156</v>
      </c>
      <c r="C123" s="50">
        <f>C65</f>
        <v>0</v>
      </c>
      <c r="D123" s="50">
        <f t="shared" ref="D123:AQ123" si="73">D65</f>
        <v>0</v>
      </c>
      <c r="E123" s="50">
        <f t="shared" si="73"/>
        <v>0</v>
      </c>
      <c r="F123" s="50">
        <f t="shared" si="73"/>
        <v>0</v>
      </c>
      <c r="G123" s="50">
        <f t="shared" si="73"/>
        <v>0</v>
      </c>
      <c r="H123" s="50">
        <f t="shared" si="73"/>
        <v>0</v>
      </c>
      <c r="I123" s="50">
        <f t="shared" si="73"/>
        <v>0</v>
      </c>
      <c r="J123" s="50">
        <f t="shared" si="73"/>
        <v>0</v>
      </c>
      <c r="K123" s="50">
        <f t="shared" si="73"/>
        <v>0</v>
      </c>
      <c r="L123" s="50">
        <f t="shared" si="73"/>
        <v>0</v>
      </c>
      <c r="M123" s="50">
        <f t="shared" si="73"/>
        <v>0</v>
      </c>
      <c r="N123" s="50">
        <f t="shared" si="73"/>
        <v>0</v>
      </c>
      <c r="O123" s="50">
        <f t="shared" si="73"/>
        <v>0</v>
      </c>
      <c r="P123" s="50">
        <f t="shared" si="73"/>
        <v>0</v>
      </c>
      <c r="Q123" s="50">
        <f t="shared" si="73"/>
        <v>0</v>
      </c>
      <c r="R123" s="50">
        <f t="shared" si="73"/>
        <v>0</v>
      </c>
      <c r="S123" s="50">
        <f t="shared" si="73"/>
        <v>0</v>
      </c>
      <c r="T123" s="50">
        <f t="shared" si="73"/>
        <v>0</v>
      </c>
      <c r="U123" s="50">
        <f t="shared" si="73"/>
        <v>0</v>
      </c>
      <c r="V123" s="50">
        <f t="shared" si="73"/>
        <v>0</v>
      </c>
      <c r="W123" s="50">
        <f t="shared" si="73"/>
        <v>0</v>
      </c>
      <c r="X123" s="50">
        <f t="shared" si="73"/>
        <v>0</v>
      </c>
      <c r="Y123" s="50">
        <f t="shared" si="73"/>
        <v>0</v>
      </c>
      <c r="Z123" s="50">
        <f t="shared" si="73"/>
        <v>0</v>
      </c>
      <c r="AA123" s="50">
        <f t="shared" si="73"/>
        <v>0</v>
      </c>
      <c r="AB123" s="50">
        <f t="shared" si="73"/>
        <v>0</v>
      </c>
      <c r="AC123" s="50">
        <f t="shared" si="73"/>
        <v>0</v>
      </c>
      <c r="AD123" s="50">
        <f t="shared" si="73"/>
        <v>0</v>
      </c>
      <c r="AE123" s="50">
        <f t="shared" si="73"/>
        <v>0</v>
      </c>
      <c r="AF123" s="50">
        <f t="shared" si="73"/>
        <v>0</v>
      </c>
      <c r="AG123" s="50">
        <f t="shared" si="73"/>
        <v>0</v>
      </c>
      <c r="AH123" s="50">
        <f t="shared" si="73"/>
        <v>0</v>
      </c>
      <c r="AI123" s="50">
        <f t="shared" si="73"/>
        <v>0</v>
      </c>
      <c r="AJ123" s="50">
        <f t="shared" si="73"/>
        <v>0</v>
      </c>
      <c r="AK123" s="50">
        <f t="shared" si="73"/>
        <v>0</v>
      </c>
      <c r="AL123" s="50">
        <f t="shared" si="73"/>
        <v>0</v>
      </c>
      <c r="AM123" s="50">
        <f t="shared" si="73"/>
        <v>0</v>
      </c>
      <c r="AN123" s="50">
        <f t="shared" si="73"/>
        <v>0</v>
      </c>
      <c r="AO123" s="50">
        <f t="shared" si="73"/>
        <v>0</v>
      </c>
      <c r="AP123" s="50">
        <f t="shared" si="73"/>
        <v>0</v>
      </c>
      <c r="AQ123" s="50">
        <f t="shared" si="73"/>
        <v>0</v>
      </c>
    </row>
    <row r="124" spans="1:43" ht="14.5" customHeight="1" thickBot="1" x14ac:dyDescent="0.4">
      <c r="A124" s="51" t="s">
        <v>266</v>
      </c>
      <c r="B124" s="79" t="s">
        <v>156</v>
      </c>
      <c r="C124" s="53">
        <f>SUM(C121:C123)</f>
        <v>0</v>
      </c>
      <c r="D124" s="53">
        <f t="shared" ref="D124:AQ124" si="74">SUM(D121:D123)</f>
        <v>0</v>
      </c>
      <c r="E124" s="53">
        <f t="shared" si="74"/>
        <v>0</v>
      </c>
      <c r="F124" s="53">
        <f t="shared" si="74"/>
        <v>0</v>
      </c>
      <c r="G124" s="53">
        <f t="shared" si="74"/>
        <v>0</v>
      </c>
      <c r="H124" s="53">
        <f t="shared" si="74"/>
        <v>0</v>
      </c>
      <c r="I124" s="53">
        <f t="shared" si="74"/>
        <v>0</v>
      </c>
      <c r="J124" s="53">
        <f t="shared" si="74"/>
        <v>0</v>
      </c>
      <c r="K124" s="53">
        <f t="shared" si="74"/>
        <v>0</v>
      </c>
      <c r="L124" s="53">
        <f t="shared" si="74"/>
        <v>0</v>
      </c>
      <c r="M124" s="53">
        <f t="shared" si="74"/>
        <v>0</v>
      </c>
      <c r="N124" s="53">
        <f t="shared" si="74"/>
        <v>0</v>
      </c>
      <c r="O124" s="53">
        <f t="shared" si="74"/>
        <v>0</v>
      </c>
      <c r="P124" s="53">
        <f t="shared" si="74"/>
        <v>0</v>
      </c>
      <c r="Q124" s="53">
        <f t="shared" si="74"/>
        <v>0</v>
      </c>
      <c r="R124" s="53">
        <f t="shared" si="74"/>
        <v>0</v>
      </c>
      <c r="S124" s="53">
        <f t="shared" si="74"/>
        <v>0</v>
      </c>
      <c r="T124" s="53">
        <f t="shared" si="74"/>
        <v>0</v>
      </c>
      <c r="U124" s="53">
        <f t="shared" si="74"/>
        <v>0</v>
      </c>
      <c r="V124" s="53">
        <f t="shared" si="74"/>
        <v>0</v>
      </c>
      <c r="W124" s="53">
        <f t="shared" si="74"/>
        <v>0</v>
      </c>
      <c r="X124" s="53">
        <f t="shared" si="74"/>
        <v>0</v>
      </c>
      <c r="Y124" s="53">
        <f t="shared" si="74"/>
        <v>0</v>
      </c>
      <c r="Z124" s="53">
        <f t="shared" si="74"/>
        <v>0</v>
      </c>
      <c r="AA124" s="53">
        <f t="shared" si="74"/>
        <v>0</v>
      </c>
      <c r="AB124" s="53">
        <f t="shared" si="74"/>
        <v>0</v>
      </c>
      <c r="AC124" s="53">
        <f t="shared" si="74"/>
        <v>0</v>
      </c>
      <c r="AD124" s="53">
        <f t="shared" si="74"/>
        <v>0</v>
      </c>
      <c r="AE124" s="53">
        <f t="shared" si="74"/>
        <v>0</v>
      </c>
      <c r="AF124" s="53">
        <f t="shared" si="74"/>
        <v>0</v>
      </c>
      <c r="AG124" s="53">
        <f t="shared" si="74"/>
        <v>0</v>
      </c>
      <c r="AH124" s="53">
        <f t="shared" si="74"/>
        <v>0</v>
      </c>
      <c r="AI124" s="53">
        <f t="shared" si="74"/>
        <v>0</v>
      </c>
      <c r="AJ124" s="53">
        <f t="shared" si="74"/>
        <v>0</v>
      </c>
      <c r="AK124" s="53">
        <f t="shared" si="74"/>
        <v>0</v>
      </c>
      <c r="AL124" s="53">
        <f t="shared" si="74"/>
        <v>0</v>
      </c>
      <c r="AM124" s="53">
        <f t="shared" si="74"/>
        <v>0</v>
      </c>
      <c r="AN124" s="53">
        <f t="shared" si="74"/>
        <v>0</v>
      </c>
      <c r="AO124" s="53">
        <f t="shared" si="74"/>
        <v>0</v>
      </c>
      <c r="AP124" s="53">
        <f t="shared" si="74"/>
        <v>0</v>
      </c>
      <c r="AQ124" s="53">
        <f t="shared" si="74"/>
        <v>0</v>
      </c>
    </row>
    <row r="125" spans="1:43" ht="14.5" customHeight="1" thickTop="1" x14ac:dyDescent="0.35">
      <c r="A125" s="44"/>
      <c r="B125" s="75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</row>
    <row r="126" spans="1:43" ht="14.5" customHeight="1" x14ac:dyDescent="0.35">
      <c r="A126" s="44" t="s">
        <v>267</v>
      </c>
      <c r="B126" s="45" t="s">
        <v>194</v>
      </c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</row>
    <row r="127" spans="1:43" ht="14.5" customHeight="1" x14ac:dyDescent="0.35">
      <c r="A127" s="49" t="str">
        <f>A71</f>
        <v>Investeringskostnader i kommunal sektor</v>
      </c>
      <c r="B127" s="75" t="s">
        <v>154</v>
      </c>
      <c r="C127" s="50">
        <f>C74</f>
        <v>0</v>
      </c>
      <c r="D127" s="50">
        <f t="shared" ref="D127:AQ127" si="75">D74</f>
        <v>0</v>
      </c>
      <c r="E127" s="50">
        <f t="shared" si="75"/>
        <v>0</v>
      </c>
      <c r="F127" s="50">
        <f t="shared" si="75"/>
        <v>0</v>
      </c>
      <c r="G127" s="50">
        <f t="shared" si="75"/>
        <v>0</v>
      </c>
      <c r="H127" s="50">
        <f t="shared" si="75"/>
        <v>0</v>
      </c>
      <c r="I127" s="50">
        <f t="shared" si="75"/>
        <v>0</v>
      </c>
      <c r="J127" s="50">
        <f t="shared" si="75"/>
        <v>0</v>
      </c>
      <c r="K127" s="50">
        <f t="shared" si="75"/>
        <v>0</v>
      </c>
      <c r="L127" s="50">
        <f t="shared" si="75"/>
        <v>0</v>
      </c>
      <c r="M127" s="50">
        <f t="shared" si="75"/>
        <v>0</v>
      </c>
      <c r="N127" s="50">
        <f t="shared" si="75"/>
        <v>0</v>
      </c>
      <c r="O127" s="50">
        <f t="shared" si="75"/>
        <v>0</v>
      </c>
      <c r="P127" s="50">
        <f t="shared" si="75"/>
        <v>0</v>
      </c>
      <c r="Q127" s="50">
        <f t="shared" si="75"/>
        <v>0</v>
      </c>
      <c r="R127" s="50">
        <f t="shared" si="75"/>
        <v>0</v>
      </c>
      <c r="S127" s="50">
        <f t="shared" si="75"/>
        <v>0</v>
      </c>
      <c r="T127" s="50">
        <f t="shared" si="75"/>
        <v>0</v>
      </c>
      <c r="U127" s="50">
        <f t="shared" si="75"/>
        <v>0</v>
      </c>
      <c r="V127" s="50">
        <f t="shared" si="75"/>
        <v>0</v>
      </c>
      <c r="W127" s="50">
        <f t="shared" si="75"/>
        <v>0</v>
      </c>
      <c r="X127" s="50">
        <f t="shared" si="75"/>
        <v>0</v>
      </c>
      <c r="Y127" s="50">
        <f t="shared" si="75"/>
        <v>0</v>
      </c>
      <c r="Z127" s="50">
        <f t="shared" si="75"/>
        <v>0</v>
      </c>
      <c r="AA127" s="50">
        <f t="shared" si="75"/>
        <v>0</v>
      </c>
      <c r="AB127" s="50">
        <f t="shared" si="75"/>
        <v>0</v>
      </c>
      <c r="AC127" s="50">
        <f t="shared" si="75"/>
        <v>0</v>
      </c>
      <c r="AD127" s="50">
        <f t="shared" si="75"/>
        <v>0</v>
      </c>
      <c r="AE127" s="50">
        <f t="shared" si="75"/>
        <v>0</v>
      </c>
      <c r="AF127" s="50">
        <f t="shared" si="75"/>
        <v>0</v>
      </c>
      <c r="AG127" s="50">
        <f t="shared" si="75"/>
        <v>0</v>
      </c>
      <c r="AH127" s="50">
        <f t="shared" si="75"/>
        <v>0</v>
      </c>
      <c r="AI127" s="50">
        <f t="shared" si="75"/>
        <v>0</v>
      </c>
      <c r="AJ127" s="50">
        <f t="shared" si="75"/>
        <v>0</v>
      </c>
      <c r="AK127" s="50">
        <f t="shared" si="75"/>
        <v>0</v>
      </c>
      <c r="AL127" s="50">
        <f t="shared" si="75"/>
        <v>0</v>
      </c>
      <c r="AM127" s="50">
        <f t="shared" si="75"/>
        <v>0</v>
      </c>
      <c r="AN127" s="50">
        <f t="shared" si="75"/>
        <v>0</v>
      </c>
      <c r="AO127" s="50">
        <f t="shared" si="75"/>
        <v>0</v>
      </c>
      <c r="AP127" s="50">
        <f t="shared" si="75"/>
        <v>0</v>
      </c>
      <c r="AQ127" s="50">
        <f t="shared" si="75"/>
        <v>0</v>
      </c>
    </row>
    <row r="128" spans="1:43" ht="14.5" customHeight="1" x14ac:dyDescent="0.35">
      <c r="A128" s="49" t="str">
        <f>A78</f>
        <v>aukae drifts- og vedlikehaldskostnader i kommunal sektor</v>
      </c>
      <c r="B128" s="75" t="s">
        <v>156</v>
      </c>
      <c r="C128" s="50">
        <f>C81</f>
        <v>0</v>
      </c>
      <c r="D128" s="50">
        <f t="shared" ref="D128:AQ128" si="76">D81</f>
        <v>0</v>
      </c>
      <c r="E128" s="50">
        <f t="shared" si="76"/>
        <v>0</v>
      </c>
      <c r="F128" s="50">
        <f t="shared" si="76"/>
        <v>0</v>
      </c>
      <c r="G128" s="50">
        <f t="shared" si="76"/>
        <v>0</v>
      </c>
      <c r="H128" s="50">
        <f t="shared" si="76"/>
        <v>0</v>
      </c>
      <c r="I128" s="50">
        <f t="shared" si="76"/>
        <v>0</v>
      </c>
      <c r="J128" s="50">
        <f t="shared" si="76"/>
        <v>0</v>
      </c>
      <c r="K128" s="50">
        <f t="shared" si="76"/>
        <v>0</v>
      </c>
      <c r="L128" s="50">
        <f t="shared" si="76"/>
        <v>0</v>
      </c>
      <c r="M128" s="50">
        <f t="shared" si="76"/>
        <v>0</v>
      </c>
      <c r="N128" s="50">
        <f t="shared" si="76"/>
        <v>0</v>
      </c>
      <c r="O128" s="50">
        <f t="shared" si="76"/>
        <v>0</v>
      </c>
      <c r="P128" s="50">
        <f t="shared" si="76"/>
        <v>0</v>
      </c>
      <c r="Q128" s="50">
        <f t="shared" si="76"/>
        <v>0</v>
      </c>
      <c r="R128" s="50">
        <f t="shared" si="76"/>
        <v>0</v>
      </c>
      <c r="S128" s="50">
        <f t="shared" si="76"/>
        <v>0</v>
      </c>
      <c r="T128" s="50">
        <f t="shared" si="76"/>
        <v>0</v>
      </c>
      <c r="U128" s="50">
        <f t="shared" si="76"/>
        <v>0</v>
      </c>
      <c r="V128" s="50">
        <f t="shared" si="76"/>
        <v>0</v>
      </c>
      <c r="W128" s="50">
        <f t="shared" si="76"/>
        <v>0</v>
      </c>
      <c r="X128" s="50">
        <f t="shared" si="76"/>
        <v>0</v>
      </c>
      <c r="Y128" s="50">
        <f t="shared" si="76"/>
        <v>0</v>
      </c>
      <c r="Z128" s="50">
        <f t="shared" si="76"/>
        <v>0</v>
      </c>
      <c r="AA128" s="50">
        <f t="shared" si="76"/>
        <v>0</v>
      </c>
      <c r="AB128" s="50">
        <f t="shared" si="76"/>
        <v>0</v>
      </c>
      <c r="AC128" s="50">
        <f t="shared" si="76"/>
        <v>0</v>
      </c>
      <c r="AD128" s="50">
        <f t="shared" si="76"/>
        <v>0</v>
      </c>
      <c r="AE128" s="50">
        <f t="shared" si="76"/>
        <v>0</v>
      </c>
      <c r="AF128" s="50">
        <f t="shared" si="76"/>
        <v>0</v>
      </c>
      <c r="AG128" s="50">
        <f t="shared" si="76"/>
        <v>0</v>
      </c>
      <c r="AH128" s="50">
        <f t="shared" si="76"/>
        <v>0</v>
      </c>
      <c r="AI128" s="50">
        <f t="shared" si="76"/>
        <v>0</v>
      </c>
      <c r="AJ128" s="50">
        <f t="shared" si="76"/>
        <v>0</v>
      </c>
      <c r="AK128" s="50">
        <f t="shared" si="76"/>
        <v>0</v>
      </c>
      <c r="AL128" s="50">
        <f t="shared" si="76"/>
        <v>0</v>
      </c>
      <c r="AM128" s="50">
        <f t="shared" si="76"/>
        <v>0</v>
      </c>
      <c r="AN128" s="50">
        <f t="shared" si="76"/>
        <v>0</v>
      </c>
      <c r="AO128" s="50">
        <f t="shared" si="76"/>
        <v>0</v>
      </c>
      <c r="AP128" s="50">
        <f t="shared" si="76"/>
        <v>0</v>
      </c>
      <c r="AQ128" s="50">
        <f t="shared" si="76"/>
        <v>0</v>
      </c>
    </row>
    <row r="129" spans="1:43" ht="14.5" customHeight="1" x14ac:dyDescent="0.35">
      <c r="A129" s="49" t="str">
        <f>A85</f>
        <v>Endrings- og omstillingskostnader i kommunal sektor</v>
      </c>
      <c r="B129" s="75" t="s">
        <v>156</v>
      </c>
      <c r="C129" s="50">
        <f>C88</f>
        <v>0</v>
      </c>
      <c r="D129" s="50">
        <f t="shared" ref="D129:AQ129" si="77">D88</f>
        <v>0</v>
      </c>
      <c r="E129" s="50">
        <f t="shared" si="77"/>
        <v>0</v>
      </c>
      <c r="F129" s="50">
        <f t="shared" si="77"/>
        <v>0</v>
      </c>
      <c r="G129" s="50">
        <f t="shared" si="77"/>
        <v>0</v>
      </c>
      <c r="H129" s="50">
        <f t="shared" si="77"/>
        <v>0</v>
      </c>
      <c r="I129" s="50">
        <f t="shared" si="77"/>
        <v>0</v>
      </c>
      <c r="J129" s="50">
        <f t="shared" si="77"/>
        <v>0</v>
      </c>
      <c r="K129" s="50">
        <f t="shared" si="77"/>
        <v>0</v>
      </c>
      <c r="L129" s="50">
        <f t="shared" si="77"/>
        <v>0</v>
      </c>
      <c r="M129" s="50">
        <f t="shared" si="77"/>
        <v>0</v>
      </c>
      <c r="N129" s="50">
        <f t="shared" si="77"/>
        <v>0</v>
      </c>
      <c r="O129" s="50">
        <f t="shared" si="77"/>
        <v>0</v>
      </c>
      <c r="P129" s="50">
        <f t="shared" si="77"/>
        <v>0</v>
      </c>
      <c r="Q129" s="50">
        <f t="shared" si="77"/>
        <v>0</v>
      </c>
      <c r="R129" s="50">
        <f t="shared" si="77"/>
        <v>0</v>
      </c>
      <c r="S129" s="50">
        <f t="shared" si="77"/>
        <v>0</v>
      </c>
      <c r="T129" s="50">
        <f t="shared" si="77"/>
        <v>0</v>
      </c>
      <c r="U129" s="50">
        <f t="shared" si="77"/>
        <v>0</v>
      </c>
      <c r="V129" s="50">
        <f t="shared" si="77"/>
        <v>0</v>
      </c>
      <c r="W129" s="50">
        <f t="shared" si="77"/>
        <v>0</v>
      </c>
      <c r="X129" s="50">
        <f t="shared" si="77"/>
        <v>0</v>
      </c>
      <c r="Y129" s="50">
        <f t="shared" si="77"/>
        <v>0</v>
      </c>
      <c r="Z129" s="50">
        <f t="shared" si="77"/>
        <v>0</v>
      </c>
      <c r="AA129" s="50">
        <f t="shared" si="77"/>
        <v>0</v>
      </c>
      <c r="AB129" s="50">
        <f t="shared" si="77"/>
        <v>0</v>
      </c>
      <c r="AC129" s="50">
        <f t="shared" si="77"/>
        <v>0</v>
      </c>
      <c r="AD129" s="50">
        <f t="shared" si="77"/>
        <v>0</v>
      </c>
      <c r="AE129" s="50">
        <f t="shared" si="77"/>
        <v>0</v>
      </c>
      <c r="AF129" s="50">
        <f t="shared" si="77"/>
        <v>0</v>
      </c>
      <c r="AG129" s="50">
        <f t="shared" si="77"/>
        <v>0</v>
      </c>
      <c r="AH129" s="50">
        <f t="shared" si="77"/>
        <v>0</v>
      </c>
      <c r="AI129" s="50">
        <f t="shared" si="77"/>
        <v>0</v>
      </c>
      <c r="AJ129" s="50">
        <f t="shared" si="77"/>
        <v>0</v>
      </c>
      <c r="AK129" s="50">
        <f t="shared" si="77"/>
        <v>0</v>
      </c>
      <c r="AL129" s="50">
        <f t="shared" si="77"/>
        <v>0</v>
      </c>
      <c r="AM129" s="50">
        <f t="shared" si="77"/>
        <v>0</v>
      </c>
      <c r="AN129" s="50">
        <f t="shared" si="77"/>
        <v>0</v>
      </c>
      <c r="AO129" s="50">
        <f t="shared" si="77"/>
        <v>0</v>
      </c>
      <c r="AP129" s="50">
        <f t="shared" si="77"/>
        <v>0</v>
      </c>
      <c r="AQ129" s="50">
        <f t="shared" si="77"/>
        <v>0</v>
      </c>
    </row>
    <row r="130" spans="1:43" ht="14.5" customHeight="1" thickBot="1" x14ac:dyDescent="0.4">
      <c r="A130" s="51" t="s">
        <v>268</v>
      </c>
      <c r="B130" s="79" t="s">
        <v>156</v>
      </c>
      <c r="C130" s="53">
        <f>SUM(C127:C129)</f>
        <v>0</v>
      </c>
      <c r="D130" s="53">
        <f t="shared" ref="D130:AQ130" si="78">SUM(D127:D129)</f>
        <v>0</v>
      </c>
      <c r="E130" s="53">
        <f t="shared" si="78"/>
        <v>0</v>
      </c>
      <c r="F130" s="53">
        <f t="shared" si="78"/>
        <v>0</v>
      </c>
      <c r="G130" s="53">
        <f t="shared" si="78"/>
        <v>0</v>
      </c>
      <c r="H130" s="53">
        <f t="shared" si="78"/>
        <v>0</v>
      </c>
      <c r="I130" s="53">
        <f t="shared" si="78"/>
        <v>0</v>
      </c>
      <c r="J130" s="53">
        <f t="shared" si="78"/>
        <v>0</v>
      </c>
      <c r="K130" s="53">
        <f t="shared" si="78"/>
        <v>0</v>
      </c>
      <c r="L130" s="53">
        <f t="shared" si="78"/>
        <v>0</v>
      </c>
      <c r="M130" s="53">
        <f t="shared" si="78"/>
        <v>0</v>
      </c>
      <c r="N130" s="53">
        <f t="shared" si="78"/>
        <v>0</v>
      </c>
      <c r="O130" s="53">
        <f t="shared" si="78"/>
        <v>0</v>
      </c>
      <c r="P130" s="53">
        <f t="shared" si="78"/>
        <v>0</v>
      </c>
      <c r="Q130" s="53">
        <f t="shared" si="78"/>
        <v>0</v>
      </c>
      <c r="R130" s="53">
        <f t="shared" si="78"/>
        <v>0</v>
      </c>
      <c r="S130" s="53">
        <f t="shared" si="78"/>
        <v>0</v>
      </c>
      <c r="T130" s="53">
        <f t="shared" si="78"/>
        <v>0</v>
      </c>
      <c r="U130" s="53">
        <f t="shared" si="78"/>
        <v>0</v>
      </c>
      <c r="V130" s="53">
        <f t="shared" si="78"/>
        <v>0</v>
      </c>
      <c r="W130" s="53">
        <f t="shared" si="78"/>
        <v>0</v>
      </c>
      <c r="X130" s="53">
        <f t="shared" si="78"/>
        <v>0</v>
      </c>
      <c r="Y130" s="53">
        <f t="shared" si="78"/>
        <v>0</v>
      </c>
      <c r="Z130" s="53">
        <f t="shared" si="78"/>
        <v>0</v>
      </c>
      <c r="AA130" s="53">
        <f t="shared" si="78"/>
        <v>0</v>
      </c>
      <c r="AB130" s="53">
        <f t="shared" si="78"/>
        <v>0</v>
      </c>
      <c r="AC130" s="53">
        <f t="shared" si="78"/>
        <v>0</v>
      </c>
      <c r="AD130" s="53">
        <f t="shared" si="78"/>
        <v>0</v>
      </c>
      <c r="AE130" s="53">
        <f t="shared" si="78"/>
        <v>0</v>
      </c>
      <c r="AF130" s="53">
        <f t="shared" si="78"/>
        <v>0</v>
      </c>
      <c r="AG130" s="53">
        <f t="shared" si="78"/>
        <v>0</v>
      </c>
      <c r="AH130" s="53">
        <f t="shared" si="78"/>
        <v>0</v>
      </c>
      <c r="AI130" s="53">
        <f t="shared" si="78"/>
        <v>0</v>
      </c>
      <c r="AJ130" s="53">
        <f t="shared" si="78"/>
        <v>0</v>
      </c>
      <c r="AK130" s="53">
        <f t="shared" si="78"/>
        <v>0</v>
      </c>
      <c r="AL130" s="53">
        <f t="shared" si="78"/>
        <v>0</v>
      </c>
      <c r="AM130" s="53">
        <f t="shared" si="78"/>
        <v>0</v>
      </c>
      <c r="AN130" s="53">
        <f t="shared" si="78"/>
        <v>0</v>
      </c>
      <c r="AO130" s="53">
        <f t="shared" si="78"/>
        <v>0</v>
      </c>
      <c r="AP130" s="53">
        <f t="shared" si="78"/>
        <v>0</v>
      </c>
      <c r="AQ130" s="53">
        <f t="shared" si="78"/>
        <v>0</v>
      </c>
    </row>
    <row r="131" spans="1:43" ht="14.5" customHeight="1" thickTop="1" x14ac:dyDescent="0.35">
      <c r="A131" s="44"/>
      <c r="B131" s="75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</row>
    <row r="132" spans="1:43" ht="14.5" customHeight="1" x14ac:dyDescent="0.35">
      <c r="A132" s="44" t="s">
        <v>269</v>
      </c>
      <c r="B132" s="75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</row>
    <row r="133" spans="1:43" ht="14.5" customHeight="1" x14ac:dyDescent="0.35">
      <c r="A133" s="49" t="str">
        <f>A94</f>
        <v>Investeringskostnad i privat næringsliv</v>
      </c>
      <c r="B133" s="75" t="s">
        <v>154</v>
      </c>
      <c r="C133" s="50">
        <f>C95</f>
        <v>0</v>
      </c>
      <c r="D133" s="50">
        <f t="shared" ref="D133:AQ133" si="79">D95</f>
        <v>0</v>
      </c>
      <c r="E133" s="50">
        <f t="shared" si="79"/>
        <v>0</v>
      </c>
      <c r="F133" s="50">
        <f t="shared" si="79"/>
        <v>0</v>
      </c>
      <c r="G133" s="50">
        <f t="shared" si="79"/>
        <v>0</v>
      </c>
      <c r="H133" s="50">
        <f t="shared" si="79"/>
        <v>0</v>
      </c>
      <c r="I133" s="50">
        <f t="shared" si="79"/>
        <v>0</v>
      </c>
      <c r="J133" s="50">
        <f t="shared" si="79"/>
        <v>0</v>
      </c>
      <c r="K133" s="50">
        <f t="shared" si="79"/>
        <v>0</v>
      </c>
      <c r="L133" s="50">
        <f t="shared" si="79"/>
        <v>0</v>
      </c>
      <c r="M133" s="50">
        <f t="shared" si="79"/>
        <v>0</v>
      </c>
      <c r="N133" s="50">
        <f t="shared" si="79"/>
        <v>0</v>
      </c>
      <c r="O133" s="50">
        <f t="shared" si="79"/>
        <v>0</v>
      </c>
      <c r="P133" s="50">
        <f t="shared" si="79"/>
        <v>0</v>
      </c>
      <c r="Q133" s="50">
        <f t="shared" si="79"/>
        <v>0</v>
      </c>
      <c r="R133" s="50">
        <f t="shared" si="79"/>
        <v>0</v>
      </c>
      <c r="S133" s="50">
        <f t="shared" si="79"/>
        <v>0</v>
      </c>
      <c r="T133" s="50">
        <f t="shared" si="79"/>
        <v>0</v>
      </c>
      <c r="U133" s="50">
        <f t="shared" si="79"/>
        <v>0</v>
      </c>
      <c r="V133" s="50">
        <f t="shared" si="79"/>
        <v>0</v>
      </c>
      <c r="W133" s="50">
        <f t="shared" si="79"/>
        <v>0</v>
      </c>
      <c r="X133" s="50">
        <f t="shared" si="79"/>
        <v>0</v>
      </c>
      <c r="Y133" s="50">
        <f t="shared" si="79"/>
        <v>0</v>
      </c>
      <c r="Z133" s="50">
        <f t="shared" si="79"/>
        <v>0</v>
      </c>
      <c r="AA133" s="50">
        <f t="shared" si="79"/>
        <v>0</v>
      </c>
      <c r="AB133" s="50">
        <f t="shared" si="79"/>
        <v>0</v>
      </c>
      <c r="AC133" s="50">
        <f t="shared" si="79"/>
        <v>0</v>
      </c>
      <c r="AD133" s="50">
        <f t="shared" si="79"/>
        <v>0</v>
      </c>
      <c r="AE133" s="50">
        <f t="shared" si="79"/>
        <v>0</v>
      </c>
      <c r="AF133" s="50">
        <f t="shared" si="79"/>
        <v>0</v>
      </c>
      <c r="AG133" s="50">
        <f t="shared" si="79"/>
        <v>0</v>
      </c>
      <c r="AH133" s="50">
        <f t="shared" si="79"/>
        <v>0</v>
      </c>
      <c r="AI133" s="50">
        <f t="shared" si="79"/>
        <v>0</v>
      </c>
      <c r="AJ133" s="50">
        <f t="shared" si="79"/>
        <v>0</v>
      </c>
      <c r="AK133" s="50">
        <f t="shared" si="79"/>
        <v>0</v>
      </c>
      <c r="AL133" s="50">
        <f t="shared" si="79"/>
        <v>0</v>
      </c>
      <c r="AM133" s="50">
        <f t="shared" si="79"/>
        <v>0</v>
      </c>
      <c r="AN133" s="50">
        <f t="shared" si="79"/>
        <v>0</v>
      </c>
      <c r="AO133" s="50">
        <f t="shared" si="79"/>
        <v>0</v>
      </c>
      <c r="AP133" s="50">
        <f t="shared" si="79"/>
        <v>0</v>
      </c>
      <c r="AQ133" s="50">
        <f t="shared" si="79"/>
        <v>0</v>
      </c>
    </row>
    <row r="134" spans="1:43" ht="14.5" customHeight="1" x14ac:dyDescent="0.35">
      <c r="A134" s="49" t="str">
        <f>A97</f>
        <v>aukae drifts- og vedlikehaldskostnader i privat næringsliv</v>
      </c>
      <c r="B134" s="75" t="s">
        <v>156</v>
      </c>
      <c r="C134" s="50">
        <f>C98</f>
        <v>0</v>
      </c>
      <c r="D134" s="50">
        <f t="shared" ref="D134:AQ134" si="80">D98</f>
        <v>0</v>
      </c>
      <c r="E134" s="50">
        <f t="shared" si="80"/>
        <v>0</v>
      </c>
      <c r="F134" s="50">
        <f t="shared" si="80"/>
        <v>0</v>
      </c>
      <c r="G134" s="50">
        <f t="shared" si="80"/>
        <v>0</v>
      </c>
      <c r="H134" s="50">
        <f t="shared" si="80"/>
        <v>0</v>
      </c>
      <c r="I134" s="50">
        <f t="shared" si="80"/>
        <v>0</v>
      </c>
      <c r="J134" s="50">
        <f t="shared" si="80"/>
        <v>0</v>
      </c>
      <c r="K134" s="50">
        <f t="shared" si="80"/>
        <v>0</v>
      </c>
      <c r="L134" s="50">
        <f t="shared" si="80"/>
        <v>0</v>
      </c>
      <c r="M134" s="50">
        <f t="shared" si="80"/>
        <v>0</v>
      </c>
      <c r="N134" s="50">
        <f t="shared" si="80"/>
        <v>0</v>
      </c>
      <c r="O134" s="50">
        <f t="shared" si="80"/>
        <v>0</v>
      </c>
      <c r="P134" s="50">
        <f t="shared" si="80"/>
        <v>0</v>
      </c>
      <c r="Q134" s="50">
        <f t="shared" si="80"/>
        <v>0</v>
      </c>
      <c r="R134" s="50">
        <f t="shared" si="80"/>
        <v>0</v>
      </c>
      <c r="S134" s="50">
        <f t="shared" si="80"/>
        <v>0</v>
      </c>
      <c r="T134" s="50">
        <f t="shared" si="80"/>
        <v>0</v>
      </c>
      <c r="U134" s="50">
        <f t="shared" si="80"/>
        <v>0</v>
      </c>
      <c r="V134" s="50">
        <f t="shared" si="80"/>
        <v>0</v>
      </c>
      <c r="W134" s="50">
        <f t="shared" si="80"/>
        <v>0</v>
      </c>
      <c r="X134" s="50">
        <f t="shared" si="80"/>
        <v>0</v>
      </c>
      <c r="Y134" s="50">
        <f t="shared" si="80"/>
        <v>0</v>
      </c>
      <c r="Z134" s="50">
        <f t="shared" si="80"/>
        <v>0</v>
      </c>
      <c r="AA134" s="50">
        <f t="shared" si="80"/>
        <v>0</v>
      </c>
      <c r="AB134" s="50">
        <f t="shared" si="80"/>
        <v>0</v>
      </c>
      <c r="AC134" s="50">
        <f t="shared" si="80"/>
        <v>0</v>
      </c>
      <c r="AD134" s="50">
        <f t="shared" si="80"/>
        <v>0</v>
      </c>
      <c r="AE134" s="50">
        <f t="shared" si="80"/>
        <v>0</v>
      </c>
      <c r="AF134" s="50">
        <f t="shared" si="80"/>
        <v>0</v>
      </c>
      <c r="AG134" s="50">
        <f t="shared" si="80"/>
        <v>0</v>
      </c>
      <c r="AH134" s="50">
        <f t="shared" si="80"/>
        <v>0</v>
      </c>
      <c r="AI134" s="50">
        <f t="shared" si="80"/>
        <v>0</v>
      </c>
      <c r="AJ134" s="50">
        <f t="shared" si="80"/>
        <v>0</v>
      </c>
      <c r="AK134" s="50">
        <f t="shared" si="80"/>
        <v>0</v>
      </c>
      <c r="AL134" s="50">
        <f t="shared" si="80"/>
        <v>0</v>
      </c>
      <c r="AM134" s="50">
        <f t="shared" si="80"/>
        <v>0</v>
      </c>
      <c r="AN134" s="50">
        <f t="shared" si="80"/>
        <v>0</v>
      </c>
      <c r="AO134" s="50">
        <f t="shared" si="80"/>
        <v>0</v>
      </c>
      <c r="AP134" s="50">
        <f t="shared" si="80"/>
        <v>0</v>
      </c>
      <c r="AQ134" s="50">
        <f t="shared" si="80"/>
        <v>0</v>
      </c>
    </row>
    <row r="135" spans="1:43" ht="14.5" customHeight="1" x14ac:dyDescent="0.35">
      <c r="A135" s="49" t="str">
        <f>A100</f>
        <v>Endrings- og omstillingskostnader i privat næringsliv</v>
      </c>
      <c r="B135" s="75" t="s">
        <v>156</v>
      </c>
      <c r="C135" s="50">
        <f>C103</f>
        <v>0</v>
      </c>
      <c r="D135" s="50">
        <f t="shared" ref="D135:AQ135" si="81">D103</f>
        <v>0</v>
      </c>
      <c r="E135" s="50">
        <f t="shared" si="81"/>
        <v>0</v>
      </c>
      <c r="F135" s="50">
        <f t="shared" si="81"/>
        <v>0</v>
      </c>
      <c r="G135" s="50">
        <f t="shared" si="81"/>
        <v>0</v>
      </c>
      <c r="H135" s="50">
        <f t="shared" si="81"/>
        <v>0</v>
      </c>
      <c r="I135" s="50">
        <f t="shared" si="81"/>
        <v>0</v>
      </c>
      <c r="J135" s="50">
        <f t="shared" si="81"/>
        <v>0</v>
      </c>
      <c r="K135" s="50">
        <f t="shared" si="81"/>
        <v>0</v>
      </c>
      <c r="L135" s="50">
        <f t="shared" si="81"/>
        <v>0</v>
      </c>
      <c r="M135" s="50">
        <f t="shared" si="81"/>
        <v>0</v>
      </c>
      <c r="N135" s="50">
        <f t="shared" si="81"/>
        <v>0</v>
      </c>
      <c r="O135" s="50">
        <f t="shared" si="81"/>
        <v>0</v>
      </c>
      <c r="P135" s="50">
        <f t="shared" si="81"/>
        <v>0</v>
      </c>
      <c r="Q135" s="50">
        <f t="shared" si="81"/>
        <v>0</v>
      </c>
      <c r="R135" s="50">
        <f t="shared" si="81"/>
        <v>0</v>
      </c>
      <c r="S135" s="50">
        <f t="shared" si="81"/>
        <v>0</v>
      </c>
      <c r="T135" s="50">
        <f t="shared" si="81"/>
        <v>0</v>
      </c>
      <c r="U135" s="50">
        <f t="shared" si="81"/>
        <v>0</v>
      </c>
      <c r="V135" s="50">
        <f t="shared" si="81"/>
        <v>0</v>
      </c>
      <c r="W135" s="50">
        <f t="shared" si="81"/>
        <v>0</v>
      </c>
      <c r="X135" s="50">
        <f t="shared" si="81"/>
        <v>0</v>
      </c>
      <c r="Y135" s="50">
        <f t="shared" si="81"/>
        <v>0</v>
      </c>
      <c r="Z135" s="50">
        <f t="shared" si="81"/>
        <v>0</v>
      </c>
      <c r="AA135" s="50">
        <f t="shared" si="81"/>
        <v>0</v>
      </c>
      <c r="AB135" s="50">
        <f t="shared" si="81"/>
        <v>0</v>
      </c>
      <c r="AC135" s="50">
        <f t="shared" si="81"/>
        <v>0</v>
      </c>
      <c r="AD135" s="50">
        <f t="shared" si="81"/>
        <v>0</v>
      </c>
      <c r="AE135" s="50">
        <f t="shared" si="81"/>
        <v>0</v>
      </c>
      <c r="AF135" s="50">
        <f t="shared" si="81"/>
        <v>0</v>
      </c>
      <c r="AG135" s="50">
        <f t="shared" si="81"/>
        <v>0</v>
      </c>
      <c r="AH135" s="50">
        <f t="shared" si="81"/>
        <v>0</v>
      </c>
      <c r="AI135" s="50">
        <f t="shared" si="81"/>
        <v>0</v>
      </c>
      <c r="AJ135" s="50">
        <f t="shared" si="81"/>
        <v>0</v>
      </c>
      <c r="AK135" s="50">
        <f t="shared" si="81"/>
        <v>0</v>
      </c>
      <c r="AL135" s="50">
        <f t="shared" si="81"/>
        <v>0</v>
      </c>
      <c r="AM135" s="50">
        <f t="shared" si="81"/>
        <v>0</v>
      </c>
      <c r="AN135" s="50">
        <f t="shared" si="81"/>
        <v>0</v>
      </c>
      <c r="AO135" s="50">
        <f t="shared" si="81"/>
        <v>0</v>
      </c>
      <c r="AP135" s="50">
        <f t="shared" si="81"/>
        <v>0</v>
      </c>
      <c r="AQ135" s="50">
        <f t="shared" si="81"/>
        <v>0</v>
      </c>
    </row>
    <row r="136" spans="1:43" ht="14.5" customHeight="1" thickBot="1" x14ac:dyDescent="0.4">
      <c r="A136" s="51" t="s">
        <v>270</v>
      </c>
      <c r="B136" s="79" t="s">
        <v>156</v>
      </c>
      <c r="C136" s="53">
        <f>SUM(C133:C135)</f>
        <v>0</v>
      </c>
      <c r="D136" s="53">
        <f t="shared" ref="D136:AQ136" si="82">SUM(D133:D135)</f>
        <v>0</v>
      </c>
      <c r="E136" s="53">
        <f t="shared" si="82"/>
        <v>0</v>
      </c>
      <c r="F136" s="53">
        <f t="shared" si="82"/>
        <v>0</v>
      </c>
      <c r="G136" s="53">
        <f t="shared" si="82"/>
        <v>0</v>
      </c>
      <c r="H136" s="53">
        <f t="shared" si="82"/>
        <v>0</v>
      </c>
      <c r="I136" s="53">
        <f t="shared" si="82"/>
        <v>0</v>
      </c>
      <c r="J136" s="53">
        <f t="shared" si="82"/>
        <v>0</v>
      </c>
      <c r="K136" s="53">
        <f t="shared" si="82"/>
        <v>0</v>
      </c>
      <c r="L136" s="53">
        <f t="shared" si="82"/>
        <v>0</v>
      </c>
      <c r="M136" s="53">
        <f t="shared" si="82"/>
        <v>0</v>
      </c>
      <c r="N136" s="53">
        <f t="shared" si="82"/>
        <v>0</v>
      </c>
      <c r="O136" s="53">
        <f t="shared" si="82"/>
        <v>0</v>
      </c>
      <c r="P136" s="53">
        <f t="shared" si="82"/>
        <v>0</v>
      </c>
      <c r="Q136" s="53">
        <f t="shared" si="82"/>
        <v>0</v>
      </c>
      <c r="R136" s="53">
        <f t="shared" si="82"/>
        <v>0</v>
      </c>
      <c r="S136" s="53">
        <f t="shared" si="82"/>
        <v>0</v>
      </c>
      <c r="T136" s="53">
        <f t="shared" si="82"/>
        <v>0</v>
      </c>
      <c r="U136" s="53">
        <f t="shared" si="82"/>
        <v>0</v>
      </c>
      <c r="V136" s="53">
        <f t="shared" si="82"/>
        <v>0</v>
      </c>
      <c r="W136" s="53">
        <f t="shared" si="82"/>
        <v>0</v>
      </c>
      <c r="X136" s="53">
        <f t="shared" si="82"/>
        <v>0</v>
      </c>
      <c r="Y136" s="53">
        <f t="shared" si="82"/>
        <v>0</v>
      </c>
      <c r="Z136" s="53">
        <f t="shared" si="82"/>
        <v>0</v>
      </c>
      <c r="AA136" s="53">
        <f t="shared" si="82"/>
        <v>0</v>
      </c>
      <c r="AB136" s="53">
        <f t="shared" si="82"/>
        <v>0</v>
      </c>
      <c r="AC136" s="53">
        <f t="shared" si="82"/>
        <v>0</v>
      </c>
      <c r="AD136" s="53">
        <f t="shared" si="82"/>
        <v>0</v>
      </c>
      <c r="AE136" s="53">
        <f t="shared" si="82"/>
        <v>0</v>
      </c>
      <c r="AF136" s="53">
        <f t="shared" si="82"/>
        <v>0</v>
      </c>
      <c r="AG136" s="53">
        <f t="shared" si="82"/>
        <v>0</v>
      </c>
      <c r="AH136" s="53">
        <f t="shared" si="82"/>
        <v>0</v>
      </c>
      <c r="AI136" s="53">
        <f t="shared" si="82"/>
        <v>0</v>
      </c>
      <c r="AJ136" s="53">
        <f t="shared" si="82"/>
        <v>0</v>
      </c>
      <c r="AK136" s="53">
        <f t="shared" si="82"/>
        <v>0</v>
      </c>
      <c r="AL136" s="53">
        <f t="shared" si="82"/>
        <v>0</v>
      </c>
      <c r="AM136" s="53">
        <f t="shared" si="82"/>
        <v>0</v>
      </c>
      <c r="AN136" s="53">
        <f t="shared" si="82"/>
        <v>0</v>
      </c>
      <c r="AO136" s="53">
        <f t="shared" si="82"/>
        <v>0</v>
      </c>
      <c r="AP136" s="53">
        <f t="shared" si="82"/>
        <v>0</v>
      </c>
      <c r="AQ136" s="53">
        <f t="shared" si="82"/>
        <v>0</v>
      </c>
    </row>
    <row r="137" spans="1:43" ht="14.5" customHeight="1" thickTop="1" x14ac:dyDescent="0.35">
      <c r="A137" s="44"/>
      <c r="B137" s="75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</row>
    <row r="138" spans="1:43" ht="14.5" customHeight="1" x14ac:dyDescent="0.35">
      <c r="A138" s="44" t="s">
        <v>271</v>
      </c>
      <c r="B138" s="75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</row>
    <row r="139" spans="1:43" ht="15.65" customHeight="1" x14ac:dyDescent="0.35">
      <c r="A139" s="49" t="str">
        <f>A107</f>
        <v>Endrings- og omstillingskostnader for privatpersoner</v>
      </c>
      <c r="B139" s="75" t="s">
        <v>154</v>
      </c>
      <c r="C139" s="50">
        <f>C110</f>
        <v>0</v>
      </c>
      <c r="D139" s="50">
        <f t="shared" ref="D139:AQ139" si="83">D110</f>
        <v>0</v>
      </c>
      <c r="E139" s="50">
        <f t="shared" si="83"/>
        <v>0</v>
      </c>
      <c r="F139" s="50">
        <f t="shared" si="83"/>
        <v>0</v>
      </c>
      <c r="G139" s="50">
        <f t="shared" si="83"/>
        <v>0</v>
      </c>
      <c r="H139" s="50">
        <f t="shared" si="83"/>
        <v>0</v>
      </c>
      <c r="I139" s="50">
        <f t="shared" si="83"/>
        <v>0</v>
      </c>
      <c r="J139" s="50">
        <f t="shared" si="83"/>
        <v>0</v>
      </c>
      <c r="K139" s="50">
        <f t="shared" si="83"/>
        <v>0</v>
      </c>
      <c r="L139" s="50">
        <f t="shared" si="83"/>
        <v>0</v>
      </c>
      <c r="M139" s="50">
        <f t="shared" si="83"/>
        <v>0</v>
      </c>
      <c r="N139" s="50">
        <f t="shared" si="83"/>
        <v>0</v>
      </c>
      <c r="O139" s="50">
        <f t="shared" si="83"/>
        <v>0</v>
      </c>
      <c r="P139" s="50">
        <f t="shared" si="83"/>
        <v>0</v>
      </c>
      <c r="Q139" s="50">
        <f t="shared" si="83"/>
        <v>0</v>
      </c>
      <c r="R139" s="50">
        <f t="shared" si="83"/>
        <v>0</v>
      </c>
      <c r="S139" s="50">
        <f t="shared" si="83"/>
        <v>0</v>
      </c>
      <c r="T139" s="50">
        <f t="shared" si="83"/>
        <v>0</v>
      </c>
      <c r="U139" s="50">
        <f t="shared" si="83"/>
        <v>0</v>
      </c>
      <c r="V139" s="50">
        <f t="shared" si="83"/>
        <v>0</v>
      </c>
      <c r="W139" s="50">
        <f t="shared" si="83"/>
        <v>0</v>
      </c>
      <c r="X139" s="50">
        <f t="shared" si="83"/>
        <v>0</v>
      </c>
      <c r="Y139" s="50">
        <f t="shared" si="83"/>
        <v>0</v>
      </c>
      <c r="Z139" s="50">
        <f t="shared" si="83"/>
        <v>0</v>
      </c>
      <c r="AA139" s="50">
        <f t="shared" si="83"/>
        <v>0</v>
      </c>
      <c r="AB139" s="50">
        <f t="shared" si="83"/>
        <v>0</v>
      </c>
      <c r="AC139" s="50">
        <f t="shared" si="83"/>
        <v>0</v>
      </c>
      <c r="AD139" s="50">
        <f t="shared" si="83"/>
        <v>0</v>
      </c>
      <c r="AE139" s="50">
        <f t="shared" si="83"/>
        <v>0</v>
      </c>
      <c r="AF139" s="50">
        <f t="shared" si="83"/>
        <v>0</v>
      </c>
      <c r="AG139" s="50">
        <f t="shared" si="83"/>
        <v>0</v>
      </c>
      <c r="AH139" s="50">
        <f t="shared" si="83"/>
        <v>0</v>
      </c>
      <c r="AI139" s="50">
        <f t="shared" si="83"/>
        <v>0</v>
      </c>
      <c r="AJ139" s="50">
        <f t="shared" si="83"/>
        <v>0</v>
      </c>
      <c r="AK139" s="50">
        <f t="shared" si="83"/>
        <v>0</v>
      </c>
      <c r="AL139" s="50">
        <f t="shared" si="83"/>
        <v>0</v>
      </c>
      <c r="AM139" s="50">
        <f t="shared" si="83"/>
        <v>0</v>
      </c>
      <c r="AN139" s="50">
        <f t="shared" si="83"/>
        <v>0</v>
      </c>
      <c r="AO139" s="50">
        <f t="shared" si="83"/>
        <v>0</v>
      </c>
      <c r="AP139" s="50">
        <f t="shared" si="83"/>
        <v>0</v>
      </c>
      <c r="AQ139" s="50">
        <f t="shared" si="83"/>
        <v>0</v>
      </c>
    </row>
    <row r="140" spans="1:43" ht="14.5" customHeight="1" thickBot="1" x14ac:dyDescent="0.4">
      <c r="A140" s="51" t="s">
        <v>272</v>
      </c>
      <c r="B140" s="79" t="s">
        <v>156</v>
      </c>
      <c r="C140" s="53">
        <f>SUM(C139:C139)</f>
        <v>0</v>
      </c>
      <c r="D140" s="53">
        <f t="shared" ref="D140:AQ140" si="84">SUM(D139:D139)</f>
        <v>0</v>
      </c>
      <c r="E140" s="53">
        <f t="shared" si="84"/>
        <v>0</v>
      </c>
      <c r="F140" s="53">
        <f t="shared" si="84"/>
        <v>0</v>
      </c>
      <c r="G140" s="53">
        <f t="shared" si="84"/>
        <v>0</v>
      </c>
      <c r="H140" s="53">
        <f t="shared" si="84"/>
        <v>0</v>
      </c>
      <c r="I140" s="53">
        <f t="shared" si="84"/>
        <v>0</v>
      </c>
      <c r="J140" s="53">
        <f t="shared" si="84"/>
        <v>0</v>
      </c>
      <c r="K140" s="53">
        <f t="shared" si="84"/>
        <v>0</v>
      </c>
      <c r="L140" s="53">
        <f t="shared" si="84"/>
        <v>0</v>
      </c>
      <c r="M140" s="53">
        <f t="shared" si="84"/>
        <v>0</v>
      </c>
      <c r="N140" s="53">
        <f t="shared" si="84"/>
        <v>0</v>
      </c>
      <c r="O140" s="53">
        <f t="shared" si="84"/>
        <v>0</v>
      </c>
      <c r="P140" s="53">
        <f t="shared" si="84"/>
        <v>0</v>
      </c>
      <c r="Q140" s="53">
        <f t="shared" si="84"/>
        <v>0</v>
      </c>
      <c r="R140" s="53">
        <f t="shared" si="84"/>
        <v>0</v>
      </c>
      <c r="S140" s="53">
        <f t="shared" si="84"/>
        <v>0</v>
      </c>
      <c r="T140" s="53">
        <f t="shared" si="84"/>
        <v>0</v>
      </c>
      <c r="U140" s="53">
        <f t="shared" si="84"/>
        <v>0</v>
      </c>
      <c r="V140" s="53">
        <f t="shared" si="84"/>
        <v>0</v>
      </c>
      <c r="W140" s="53">
        <f t="shared" si="84"/>
        <v>0</v>
      </c>
      <c r="X140" s="53">
        <f t="shared" si="84"/>
        <v>0</v>
      </c>
      <c r="Y140" s="53">
        <f t="shared" si="84"/>
        <v>0</v>
      </c>
      <c r="Z140" s="53">
        <f t="shared" si="84"/>
        <v>0</v>
      </c>
      <c r="AA140" s="53">
        <f t="shared" si="84"/>
        <v>0</v>
      </c>
      <c r="AB140" s="53">
        <f t="shared" si="84"/>
        <v>0</v>
      </c>
      <c r="AC140" s="53">
        <f t="shared" si="84"/>
        <v>0</v>
      </c>
      <c r="AD140" s="53">
        <f t="shared" si="84"/>
        <v>0</v>
      </c>
      <c r="AE140" s="53">
        <f t="shared" si="84"/>
        <v>0</v>
      </c>
      <c r="AF140" s="53">
        <f t="shared" si="84"/>
        <v>0</v>
      </c>
      <c r="AG140" s="53">
        <f t="shared" si="84"/>
        <v>0</v>
      </c>
      <c r="AH140" s="53">
        <f t="shared" si="84"/>
        <v>0</v>
      </c>
      <c r="AI140" s="53">
        <f t="shared" si="84"/>
        <v>0</v>
      </c>
      <c r="AJ140" s="53">
        <f t="shared" si="84"/>
        <v>0</v>
      </c>
      <c r="AK140" s="53">
        <f t="shared" si="84"/>
        <v>0</v>
      </c>
      <c r="AL140" s="53">
        <f t="shared" si="84"/>
        <v>0</v>
      </c>
      <c r="AM140" s="53">
        <f t="shared" si="84"/>
        <v>0</v>
      </c>
      <c r="AN140" s="53">
        <f t="shared" si="84"/>
        <v>0</v>
      </c>
      <c r="AO140" s="53">
        <f t="shared" si="84"/>
        <v>0</v>
      </c>
      <c r="AP140" s="53">
        <f t="shared" si="84"/>
        <v>0</v>
      </c>
      <c r="AQ140" s="53">
        <f t="shared" si="84"/>
        <v>0</v>
      </c>
    </row>
    <row r="141" spans="1:43" ht="15" thickTop="1" x14ac:dyDescent="0.35">
      <c r="A141" s="80"/>
      <c r="B141" s="75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</row>
    <row r="142" spans="1:43" x14ac:dyDescent="0.35">
      <c r="A142" s="81" t="s">
        <v>273</v>
      </c>
      <c r="B142" s="82" t="s">
        <v>154</v>
      </c>
      <c r="C142" s="83">
        <f>C28+C35+C44+C53+C60+C67+C76+C83+C90</f>
        <v>0</v>
      </c>
      <c r="D142" s="83">
        <f t="shared" ref="D142:AQ142" si="85">D28+D35+D44+D53+D60+D67+D76+D83+D90</f>
        <v>0</v>
      </c>
      <c r="E142" s="83">
        <f t="shared" si="85"/>
        <v>0</v>
      </c>
      <c r="F142" s="83">
        <f t="shared" si="85"/>
        <v>0</v>
      </c>
      <c r="G142" s="83">
        <f t="shared" si="85"/>
        <v>0</v>
      </c>
      <c r="H142" s="83">
        <f t="shared" si="85"/>
        <v>0</v>
      </c>
      <c r="I142" s="83">
        <f t="shared" si="85"/>
        <v>0</v>
      </c>
      <c r="J142" s="83">
        <f t="shared" si="85"/>
        <v>0</v>
      </c>
      <c r="K142" s="83">
        <f t="shared" si="85"/>
        <v>0</v>
      </c>
      <c r="L142" s="83">
        <f t="shared" si="85"/>
        <v>0</v>
      </c>
      <c r="M142" s="83">
        <f t="shared" si="85"/>
        <v>0</v>
      </c>
      <c r="N142" s="83">
        <f t="shared" si="85"/>
        <v>0</v>
      </c>
      <c r="O142" s="83">
        <f t="shared" si="85"/>
        <v>0</v>
      </c>
      <c r="P142" s="83">
        <f t="shared" si="85"/>
        <v>0</v>
      </c>
      <c r="Q142" s="83">
        <f t="shared" si="85"/>
        <v>0</v>
      </c>
      <c r="R142" s="83">
        <f t="shared" si="85"/>
        <v>0</v>
      </c>
      <c r="S142" s="83">
        <f t="shared" si="85"/>
        <v>0</v>
      </c>
      <c r="T142" s="83">
        <f t="shared" si="85"/>
        <v>0</v>
      </c>
      <c r="U142" s="83">
        <f t="shared" si="85"/>
        <v>0</v>
      </c>
      <c r="V142" s="83">
        <f t="shared" si="85"/>
        <v>0</v>
      </c>
      <c r="W142" s="83">
        <f t="shared" si="85"/>
        <v>0</v>
      </c>
      <c r="X142" s="83">
        <f t="shared" si="85"/>
        <v>0</v>
      </c>
      <c r="Y142" s="83">
        <f t="shared" si="85"/>
        <v>0</v>
      </c>
      <c r="Z142" s="83">
        <f t="shared" si="85"/>
        <v>0</v>
      </c>
      <c r="AA142" s="83">
        <f t="shared" si="85"/>
        <v>0</v>
      </c>
      <c r="AB142" s="83">
        <f t="shared" si="85"/>
        <v>0</v>
      </c>
      <c r="AC142" s="83">
        <f t="shared" si="85"/>
        <v>0</v>
      </c>
      <c r="AD142" s="83">
        <f t="shared" si="85"/>
        <v>0</v>
      </c>
      <c r="AE142" s="83">
        <f t="shared" si="85"/>
        <v>0</v>
      </c>
      <c r="AF142" s="83">
        <f t="shared" si="85"/>
        <v>0</v>
      </c>
      <c r="AG142" s="83">
        <f t="shared" si="85"/>
        <v>0</v>
      </c>
      <c r="AH142" s="83">
        <f t="shared" si="85"/>
        <v>0</v>
      </c>
      <c r="AI142" s="83">
        <f t="shared" si="85"/>
        <v>0</v>
      </c>
      <c r="AJ142" s="83">
        <f t="shared" si="85"/>
        <v>0</v>
      </c>
      <c r="AK142" s="83">
        <f t="shared" si="85"/>
        <v>0</v>
      </c>
      <c r="AL142" s="83">
        <f t="shared" si="85"/>
        <v>0</v>
      </c>
      <c r="AM142" s="83">
        <f t="shared" si="85"/>
        <v>0</v>
      </c>
      <c r="AN142" s="83">
        <f t="shared" si="85"/>
        <v>0</v>
      </c>
      <c r="AO142" s="83">
        <f t="shared" si="85"/>
        <v>0</v>
      </c>
      <c r="AP142" s="83">
        <f t="shared" si="85"/>
        <v>0</v>
      </c>
      <c r="AQ142" s="83">
        <f t="shared" si="85"/>
        <v>0</v>
      </c>
    </row>
    <row r="143" spans="1:43" ht="15" thickBot="1" x14ac:dyDescent="0.4">
      <c r="A143" s="84"/>
      <c r="B143" s="85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7"/>
    </row>
    <row r="144" spans="1:43" x14ac:dyDescent="0.35"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</row>
    <row r="145" spans="3:43" x14ac:dyDescent="0.35"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</row>
    <row r="146" spans="3:43" x14ac:dyDescent="0.35"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</row>
    <row r="147" spans="3:43" x14ac:dyDescent="0.35"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</row>
    <row r="148" spans="3:43" x14ac:dyDescent="0.35"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</row>
    <row r="149" spans="3:43" x14ac:dyDescent="0.35"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</row>
    <row r="150" spans="3:43" x14ac:dyDescent="0.35"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</row>
    <row r="151" spans="3:43" x14ac:dyDescent="0.35"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</row>
    <row r="152" spans="3:43" x14ac:dyDescent="0.35"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</row>
    <row r="153" spans="3:43" x14ac:dyDescent="0.35"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</row>
    <row r="154" spans="3:43" x14ac:dyDescent="0.35"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</row>
    <row r="155" spans="3:43" x14ac:dyDescent="0.35"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</row>
    <row r="156" spans="3:43" x14ac:dyDescent="0.35"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</row>
    <row r="157" spans="3:43" x14ac:dyDescent="0.35"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</row>
    <row r="158" spans="3:43" x14ac:dyDescent="0.35"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</row>
    <row r="159" spans="3:43" x14ac:dyDescent="0.35"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</row>
    <row r="163" spans="1:43" x14ac:dyDescent="0.35">
      <c r="A163" s="9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</row>
    <row r="164" spans="1:43" x14ac:dyDescent="0.35"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</row>
    <row r="165" spans="1:43" x14ac:dyDescent="0.35">
      <c r="A165" s="9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</row>
    <row r="166" spans="1:43" x14ac:dyDescent="0.35"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</row>
    <row r="167" spans="1:43" x14ac:dyDescent="0.35"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</row>
    <row r="168" spans="1:43" x14ac:dyDescent="0.35"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</row>
    <row r="169" spans="1:43" x14ac:dyDescent="0.35"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</row>
    <row r="170" spans="1:43" x14ac:dyDescent="0.35">
      <c r="A170" s="9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</row>
    <row r="171" spans="1:43" x14ac:dyDescent="0.35"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</row>
    <row r="172" spans="1:43" x14ac:dyDescent="0.35"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</row>
    <row r="173" spans="1:43" x14ac:dyDescent="0.35"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</row>
    <row r="175" spans="1:43" x14ac:dyDescent="0.35">
      <c r="A175" s="10"/>
    </row>
    <row r="176" spans="1:43" x14ac:dyDescent="0.35">
      <c r="A176" s="9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</row>
    <row r="177" spans="1:43" x14ac:dyDescent="0.35">
      <c r="A177" s="9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</row>
    <row r="178" spans="1:43" x14ac:dyDescent="0.35">
      <c r="A178" s="9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</row>
    <row r="179" spans="1:43" x14ac:dyDescent="0.35">
      <c r="A179" s="9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</row>
    <row r="180" spans="1:43" x14ac:dyDescent="0.35"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</row>
    <row r="181" spans="1:43" x14ac:dyDescent="0.35"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</row>
    <row r="182" spans="1:43" x14ac:dyDescent="0.35">
      <c r="C182" s="35"/>
      <c r="D182" s="35"/>
      <c r="E182" s="35"/>
      <c r="F182" s="35"/>
      <c r="G182" s="35"/>
      <c r="H182" s="35"/>
      <c r="I182" s="35"/>
      <c r="J182" s="35"/>
    </row>
    <row r="183" spans="1:43" x14ac:dyDescent="0.35"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</row>
    <row r="184" spans="1:43" x14ac:dyDescent="0.35"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</row>
    <row r="185" spans="1:43" x14ac:dyDescent="0.35"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</row>
    <row r="186" spans="1:43" x14ac:dyDescent="0.35"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</row>
    <row r="187" spans="1:43" x14ac:dyDescent="0.35"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</row>
    <row r="188" spans="1:43" x14ac:dyDescent="0.35"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</row>
    <row r="189" spans="1:43" x14ac:dyDescent="0.35"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</row>
    <row r="190" spans="1:43" x14ac:dyDescent="0.35"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</row>
    <row r="191" spans="1:43" x14ac:dyDescent="0.35"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</row>
    <row r="192" spans="1:43" x14ac:dyDescent="0.35"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</row>
    <row r="193" spans="1:43" x14ac:dyDescent="0.35"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</row>
    <row r="194" spans="1:43" x14ac:dyDescent="0.35"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</row>
    <row r="195" spans="1:43" x14ac:dyDescent="0.35"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</row>
    <row r="196" spans="1:43" x14ac:dyDescent="0.35"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</row>
    <row r="197" spans="1:43" x14ac:dyDescent="0.35"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</row>
    <row r="198" spans="1:43" x14ac:dyDescent="0.35"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</row>
    <row r="199" spans="1:43" x14ac:dyDescent="0.35"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</row>
    <row r="201" spans="1:43" x14ac:dyDescent="0.35">
      <c r="A201" s="18"/>
      <c r="B201" s="18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</row>
    <row r="202" spans="1:43" x14ac:dyDescent="0.35">
      <c r="A202" s="18"/>
      <c r="B202" s="18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</row>
    <row r="203" spans="1:43" x14ac:dyDescent="0.35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</row>
    <row r="204" spans="1:43" x14ac:dyDescent="0.35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</row>
    <row r="205" spans="1:43" x14ac:dyDescent="0.35"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</row>
    <row r="206" spans="1:43" x14ac:dyDescent="0.35"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</row>
    <row r="212" spans="1:43" x14ac:dyDescent="0.35">
      <c r="A212" s="19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</row>
    <row r="213" spans="1:43" x14ac:dyDescent="0.35"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</row>
    <row r="214" spans="1:43" x14ac:dyDescent="0.35"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</row>
    <row r="215" spans="1:43" x14ac:dyDescent="0.35">
      <c r="A215" s="18"/>
      <c r="B215" s="18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</row>
    <row r="216" spans="1:43" x14ac:dyDescent="0.35">
      <c r="A216" s="18"/>
      <c r="B216" s="18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</row>
    <row r="217" spans="1:43" x14ac:dyDescent="0.35">
      <c r="A217" s="19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</row>
    <row r="218" spans="1:43" x14ac:dyDescent="0.35"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</row>
    <row r="219" spans="1:43" x14ac:dyDescent="0.35"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</row>
    <row r="220" spans="1:43" x14ac:dyDescent="0.35">
      <c r="A220" s="15"/>
    </row>
    <row r="221" spans="1:43" x14ac:dyDescent="0.35">
      <c r="A221" s="18"/>
      <c r="B221" s="18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</row>
    <row r="222" spans="1:43" x14ac:dyDescent="0.35">
      <c r="A222" s="18"/>
      <c r="B222" s="18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</row>
    <row r="223" spans="1:43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</row>
    <row r="224" spans="1:43" x14ac:dyDescent="0.35"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</row>
    <row r="225" spans="1:43" x14ac:dyDescent="0.35"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</row>
    <row r="226" spans="1:43" x14ac:dyDescent="0.35">
      <c r="A226" s="18"/>
      <c r="B226" s="18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</row>
    <row r="227" spans="1:43" x14ac:dyDescent="0.35">
      <c r="A227" s="18"/>
      <c r="B227" s="18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</row>
    <row r="228" spans="1:43" x14ac:dyDescent="0.35">
      <c r="A228" s="18"/>
      <c r="B228" s="18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</row>
    <row r="229" spans="1:43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</row>
    <row r="230" spans="1:43" x14ac:dyDescent="0.35"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</row>
    <row r="231" spans="1:43" x14ac:dyDescent="0.35"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</row>
    <row r="232" spans="1:43" x14ac:dyDescent="0.35">
      <c r="A232" s="18"/>
      <c r="B232" s="18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</row>
    <row r="233" spans="1:43" x14ac:dyDescent="0.35">
      <c r="A233" s="18"/>
      <c r="B233" s="18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</row>
    <row r="234" spans="1:43" x14ac:dyDescent="0.35">
      <c r="A234" s="18"/>
      <c r="B234" s="18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</row>
    <row r="237" spans="1:43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</row>
    <row r="238" spans="1:43" x14ac:dyDescent="0.35"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</row>
    <row r="239" spans="1:43" x14ac:dyDescent="0.35"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</row>
    <row r="240" spans="1:43" x14ac:dyDescent="0.35">
      <c r="A240" s="18"/>
      <c r="B240" s="18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</row>
    <row r="241" spans="1:43" x14ac:dyDescent="0.35">
      <c r="A241" s="18"/>
      <c r="B241" s="18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</row>
    <row r="242" spans="1:43" x14ac:dyDescent="0.35">
      <c r="A242" s="18"/>
      <c r="B242" s="18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</row>
    <row r="243" spans="1:43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</row>
    <row r="244" spans="1:43" x14ac:dyDescent="0.35"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</row>
    <row r="245" spans="1:43" x14ac:dyDescent="0.35"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</row>
    <row r="246" spans="1:43" x14ac:dyDescent="0.35">
      <c r="A246" s="18"/>
      <c r="B246" s="18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</row>
    <row r="247" spans="1:43" x14ac:dyDescent="0.35">
      <c r="A247" s="18"/>
      <c r="B247" s="18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</row>
    <row r="248" spans="1:43" x14ac:dyDescent="0.35">
      <c r="A248" s="18"/>
      <c r="B248" s="18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</row>
    <row r="249" spans="1:43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</row>
    <row r="250" spans="1:43" x14ac:dyDescent="0.35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</row>
    <row r="251" spans="1:43" x14ac:dyDescent="0.35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</row>
    <row r="252" spans="1:43" x14ac:dyDescent="0.35">
      <c r="A252" s="21"/>
    </row>
    <row r="253" spans="1:43" x14ac:dyDescent="0.35">
      <c r="A253" s="21"/>
    </row>
    <row r="254" spans="1:43" x14ac:dyDescent="0.35">
      <c r="A254" s="21"/>
    </row>
    <row r="255" spans="1:43" x14ac:dyDescent="0.35">
      <c r="A255" s="21"/>
    </row>
    <row r="256" spans="1:43" x14ac:dyDescent="0.35">
      <c r="A256" s="21"/>
    </row>
    <row r="257" spans="1:1" x14ac:dyDescent="0.35">
      <c r="A257" s="21"/>
    </row>
  </sheetData>
  <pageMargins left="0.70000000000000007" right="0.70000000000000007" top="0.75" bottom="0.75" header="0.30000000000000004" footer="0.30000000000000004"/>
  <pageSetup paperSize="9" scale="95" fitToWidth="0" fitToHeight="0" orientation="portrait" r:id="rId1"/>
  <rowBreaks count="3" manualBreakCount="3">
    <brk id="83" max="42" man="1"/>
    <brk id="144" max="16383" man="1"/>
    <brk id="19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89F37525-E8B6-4016-A3B0-53C06B1B28B0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C5:AQ7 C9:AQ9 C12:AQ14 C17:AQ19 C31:AQ32 C38:AQ41 C79:AQ80 C86:AQ87 C95:AQ95 C98:AQ98 C101:AQ102 C108:AQ109 AO163:AQ163 AO166:AQ168 AO171:AQ173</xm:sqref>
        </x14:conditionalFormatting>
        <x14:conditionalFormatting xmlns:xm="http://schemas.microsoft.com/office/excel/2006/main">
          <x14:cfRule type="expression" priority="2" stopIfTrue="1" id="{F3704376-E4B6-4C23-AF3D-61CE9A5094A8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C49:AQ50</xm:sqref>
        </x14:conditionalFormatting>
        <x14:conditionalFormatting xmlns:xm="http://schemas.microsoft.com/office/excel/2006/main">
          <x14:cfRule type="expression" priority="1" stopIfTrue="1" id="{9CDE6AF0-68BF-4ABE-A887-83BE75665F1A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C56:AQ57 C63:AQ64</xm:sqref>
        </x14:conditionalFormatting>
        <x14:conditionalFormatting xmlns:xm="http://schemas.microsoft.com/office/excel/2006/main">
          <x14:cfRule type="expression" priority="4" stopIfTrue="1" id="{7D99C8A4-500B-422B-B782-94AA1686DB68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C72:AQ73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47"/>
  <sheetViews>
    <sheetView zoomScaleNormal="100" workbookViewId="0"/>
  </sheetViews>
  <sheetFormatPr baseColWidth="10" defaultColWidth="13" defaultRowHeight="14.5" x14ac:dyDescent="0.35"/>
  <cols>
    <col min="1" max="1" width="58.26953125" style="89" bestFit="1" customWidth="1"/>
    <col min="2" max="2" width="18.81640625" style="89" customWidth="1"/>
    <col min="3" max="42" width="18.81640625" style="35" customWidth="1"/>
    <col min="43" max="43" width="8.81640625" style="35" bestFit="1" customWidth="1"/>
    <col min="44" max="44" width="4.453125" style="36" customWidth="1"/>
    <col min="45" max="45" width="13" style="34" customWidth="1"/>
    <col min="46" max="16384" width="13" style="34"/>
  </cols>
  <sheetData>
    <row r="1" spans="1:43" x14ac:dyDescent="0.35">
      <c r="A1" s="88" t="s">
        <v>274</v>
      </c>
    </row>
    <row r="2" spans="1:43" x14ac:dyDescent="0.35">
      <c r="A2" s="90" t="str">
        <f>Registrer_nytteverknader!A134</f>
        <v>Nytteverknader i verksemda</v>
      </c>
      <c r="B2" s="90" t="str">
        <f>Registrer_nytteverknader!B134</f>
        <v>Tallformat</v>
      </c>
      <c r="C2" s="137">
        <f>'Generelle føresetnader'!B7</f>
        <v>2026</v>
      </c>
      <c r="D2" s="137">
        <f t="shared" ref="D2:AQ2" si="0">C2+1</f>
        <v>2027</v>
      </c>
      <c r="E2" s="137">
        <f t="shared" si="0"/>
        <v>2028</v>
      </c>
      <c r="F2" s="137">
        <f t="shared" si="0"/>
        <v>2029</v>
      </c>
      <c r="G2" s="137">
        <f t="shared" si="0"/>
        <v>2030</v>
      </c>
      <c r="H2" s="137">
        <f t="shared" si="0"/>
        <v>2031</v>
      </c>
      <c r="I2" s="137">
        <f t="shared" si="0"/>
        <v>2032</v>
      </c>
      <c r="J2" s="137">
        <f t="shared" si="0"/>
        <v>2033</v>
      </c>
      <c r="K2" s="137">
        <f t="shared" si="0"/>
        <v>2034</v>
      </c>
      <c r="L2" s="137">
        <f t="shared" si="0"/>
        <v>2035</v>
      </c>
      <c r="M2" s="137">
        <f t="shared" si="0"/>
        <v>2036</v>
      </c>
      <c r="N2" s="137">
        <f t="shared" si="0"/>
        <v>2037</v>
      </c>
      <c r="O2" s="137">
        <f t="shared" si="0"/>
        <v>2038</v>
      </c>
      <c r="P2" s="137">
        <f t="shared" si="0"/>
        <v>2039</v>
      </c>
      <c r="Q2" s="137">
        <f t="shared" si="0"/>
        <v>2040</v>
      </c>
      <c r="R2" s="137">
        <f t="shared" si="0"/>
        <v>2041</v>
      </c>
      <c r="S2" s="137">
        <f t="shared" si="0"/>
        <v>2042</v>
      </c>
      <c r="T2" s="137">
        <f t="shared" si="0"/>
        <v>2043</v>
      </c>
      <c r="U2" s="137">
        <f t="shared" si="0"/>
        <v>2044</v>
      </c>
      <c r="V2" s="137">
        <f t="shared" si="0"/>
        <v>2045</v>
      </c>
      <c r="W2" s="137">
        <f t="shared" si="0"/>
        <v>2046</v>
      </c>
      <c r="X2" s="137">
        <f t="shared" si="0"/>
        <v>2047</v>
      </c>
      <c r="Y2" s="137">
        <f t="shared" si="0"/>
        <v>2048</v>
      </c>
      <c r="Z2" s="137">
        <f t="shared" si="0"/>
        <v>2049</v>
      </c>
      <c r="AA2" s="137">
        <f t="shared" si="0"/>
        <v>2050</v>
      </c>
      <c r="AB2" s="137">
        <f t="shared" si="0"/>
        <v>2051</v>
      </c>
      <c r="AC2" s="137">
        <f t="shared" si="0"/>
        <v>2052</v>
      </c>
      <c r="AD2" s="137">
        <f t="shared" si="0"/>
        <v>2053</v>
      </c>
      <c r="AE2" s="137">
        <f t="shared" si="0"/>
        <v>2054</v>
      </c>
      <c r="AF2" s="137">
        <f t="shared" si="0"/>
        <v>2055</v>
      </c>
      <c r="AG2" s="137">
        <f t="shared" si="0"/>
        <v>2056</v>
      </c>
      <c r="AH2" s="137">
        <f t="shared" si="0"/>
        <v>2057</v>
      </c>
      <c r="AI2" s="137">
        <f t="shared" si="0"/>
        <v>2058</v>
      </c>
      <c r="AJ2" s="137">
        <f t="shared" si="0"/>
        <v>2059</v>
      </c>
      <c r="AK2" s="137">
        <f t="shared" si="0"/>
        <v>2060</v>
      </c>
      <c r="AL2" s="137">
        <f t="shared" si="0"/>
        <v>2061</v>
      </c>
      <c r="AM2" s="137">
        <f t="shared" si="0"/>
        <v>2062</v>
      </c>
      <c r="AN2" s="137">
        <f t="shared" si="0"/>
        <v>2063</v>
      </c>
      <c r="AO2" s="137">
        <f t="shared" si="0"/>
        <v>2064</v>
      </c>
      <c r="AP2" s="137">
        <f t="shared" si="0"/>
        <v>2065</v>
      </c>
      <c r="AQ2" s="137">
        <f t="shared" si="0"/>
        <v>2066</v>
      </c>
    </row>
    <row r="3" spans="1:43" x14ac:dyDescent="0.35">
      <c r="A3" s="92" t="str">
        <f>Registrer_nytteverknader!A135</f>
        <v>Tidsbesparing i verksemda</v>
      </c>
      <c r="B3" s="92" t="str">
        <f>Registrer_nytteverknader!B135</f>
        <v>I kroner</v>
      </c>
      <c r="C3" s="26">
        <f>Registrer_nytteverknader!C135</f>
        <v>0</v>
      </c>
      <c r="D3" s="26">
        <f>Registrer_nytteverknader!D135</f>
        <v>0</v>
      </c>
      <c r="E3" s="26">
        <f>Registrer_nytteverknader!E135</f>
        <v>0</v>
      </c>
      <c r="F3" s="26">
        <f>Registrer_nytteverknader!F135</f>
        <v>0</v>
      </c>
      <c r="G3" s="26">
        <f>Registrer_nytteverknader!G135</f>
        <v>0</v>
      </c>
      <c r="H3" s="26">
        <f>Registrer_nytteverknader!H135</f>
        <v>0</v>
      </c>
      <c r="I3" s="26">
        <f>Registrer_nytteverknader!I135</f>
        <v>0</v>
      </c>
      <c r="J3" s="26">
        <f>Registrer_nytteverknader!J135</f>
        <v>0</v>
      </c>
      <c r="K3" s="26">
        <f>Registrer_nytteverknader!K135</f>
        <v>0</v>
      </c>
      <c r="L3" s="26">
        <f>Registrer_nytteverknader!L135</f>
        <v>0</v>
      </c>
      <c r="M3" s="26">
        <f>Registrer_nytteverknader!M135</f>
        <v>0</v>
      </c>
      <c r="N3" s="26">
        <f>Registrer_nytteverknader!N135</f>
        <v>0</v>
      </c>
      <c r="O3" s="26">
        <f>Registrer_nytteverknader!O135</f>
        <v>0</v>
      </c>
      <c r="P3" s="26">
        <f>Registrer_nytteverknader!P135</f>
        <v>0</v>
      </c>
      <c r="Q3" s="26">
        <f>Registrer_nytteverknader!Q135</f>
        <v>0</v>
      </c>
      <c r="R3" s="26">
        <f>Registrer_nytteverknader!R135</f>
        <v>0</v>
      </c>
      <c r="S3" s="26">
        <f>Registrer_nytteverknader!S135</f>
        <v>0</v>
      </c>
      <c r="T3" s="26">
        <f>Registrer_nytteverknader!T135</f>
        <v>0</v>
      </c>
      <c r="U3" s="26">
        <f>Registrer_nytteverknader!U135</f>
        <v>0</v>
      </c>
      <c r="V3" s="26">
        <f>Registrer_nytteverknader!V135</f>
        <v>0</v>
      </c>
      <c r="W3" s="26">
        <f>Registrer_nytteverknader!W135</f>
        <v>0</v>
      </c>
      <c r="X3" s="26">
        <f>Registrer_nytteverknader!X135</f>
        <v>0</v>
      </c>
      <c r="Y3" s="26">
        <f>Registrer_nytteverknader!Y135</f>
        <v>0</v>
      </c>
      <c r="Z3" s="26">
        <f>Registrer_nytteverknader!Z135</f>
        <v>0</v>
      </c>
      <c r="AA3" s="26">
        <f>Registrer_nytteverknader!AA135</f>
        <v>0</v>
      </c>
      <c r="AB3" s="26">
        <f>Registrer_nytteverknader!AB135</f>
        <v>0</v>
      </c>
      <c r="AC3" s="26">
        <f>Registrer_nytteverknader!AC135</f>
        <v>0</v>
      </c>
      <c r="AD3" s="26">
        <f>Registrer_nytteverknader!AD135</f>
        <v>0</v>
      </c>
      <c r="AE3" s="26">
        <f>Registrer_nytteverknader!AE135</f>
        <v>0</v>
      </c>
      <c r="AF3" s="26">
        <f>Registrer_nytteverknader!AF135</f>
        <v>0</v>
      </c>
      <c r="AG3" s="26">
        <f>Registrer_nytteverknader!AG135</f>
        <v>0</v>
      </c>
      <c r="AH3" s="26">
        <f>Registrer_nytteverknader!AH135</f>
        <v>0</v>
      </c>
      <c r="AI3" s="26">
        <f>Registrer_nytteverknader!AI135</f>
        <v>0</v>
      </c>
      <c r="AJ3" s="26">
        <f>Registrer_nytteverknader!AJ135</f>
        <v>0</v>
      </c>
      <c r="AK3" s="26">
        <f>Registrer_nytteverknader!AK135</f>
        <v>0</v>
      </c>
      <c r="AL3" s="26">
        <f>Registrer_nytteverknader!AL135</f>
        <v>0</v>
      </c>
      <c r="AM3" s="26">
        <f>Registrer_nytteverknader!AM135</f>
        <v>0</v>
      </c>
      <c r="AN3" s="26">
        <f>Registrer_nytteverknader!AN135</f>
        <v>0</v>
      </c>
      <c r="AO3" s="26">
        <f>Registrer_nytteverknader!AO135</f>
        <v>0</v>
      </c>
      <c r="AP3" s="26">
        <f>Registrer_nytteverknader!AP135</f>
        <v>0</v>
      </c>
      <c r="AQ3" s="26">
        <f>Registrer_nytteverknader!AQ135</f>
        <v>0</v>
      </c>
    </row>
    <row r="4" spans="1:43" x14ac:dyDescent="0.35">
      <c r="A4" s="92" t="str">
        <f>Registrer_nytteverknader!A136</f>
        <v>Reduksjon i drift- og vedlikehaldskostnader i verksemda</v>
      </c>
      <c r="B4" s="92" t="str">
        <f>Registrer_nytteverknader!B136</f>
        <v>"</v>
      </c>
      <c r="C4" s="26">
        <f>Registrer_nytteverknader!C136</f>
        <v>0</v>
      </c>
      <c r="D4" s="26">
        <f>Registrer_nytteverknader!D136</f>
        <v>0</v>
      </c>
      <c r="E4" s="26">
        <f>Registrer_nytteverknader!E136</f>
        <v>0</v>
      </c>
      <c r="F4" s="26">
        <f>Registrer_nytteverknader!F136</f>
        <v>0</v>
      </c>
      <c r="G4" s="26">
        <f>Registrer_nytteverknader!G136</f>
        <v>0</v>
      </c>
      <c r="H4" s="26">
        <f>Registrer_nytteverknader!H136</f>
        <v>0</v>
      </c>
      <c r="I4" s="26">
        <f>Registrer_nytteverknader!I136</f>
        <v>0</v>
      </c>
      <c r="J4" s="26">
        <f>Registrer_nytteverknader!J136</f>
        <v>0</v>
      </c>
      <c r="K4" s="26">
        <f>Registrer_nytteverknader!K136</f>
        <v>0</v>
      </c>
      <c r="L4" s="26">
        <f>Registrer_nytteverknader!L136</f>
        <v>0</v>
      </c>
      <c r="M4" s="26">
        <f>Registrer_nytteverknader!M136</f>
        <v>0</v>
      </c>
      <c r="N4" s="26">
        <f>Registrer_nytteverknader!N136</f>
        <v>0</v>
      </c>
      <c r="O4" s="26">
        <f>Registrer_nytteverknader!O136</f>
        <v>0</v>
      </c>
      <c r="P4" s="26">
        <f>Registrer_nytteverknader!P136</f>
        <v>0</v>
      </c>
      <c r="Q4" s="26">
        <f>Registrer_nytteverknader!Q136</f>
        <v>0</v>
      </c>
      <c r="R4" s="26">
        <f>Registrer_nytteverknader!R136</f>
        <v>0</v>
      </c>
      <c r="S4" s="26">
        <f>Registrer_nytteverknader!S136</f>
        <v>0</v>
      </c>
      <c r="T4" s="26">
        <f>Registrer_nytteverknader!T136</f>
        <v>0</v>
      </c>
      <c r="U4" s="26">
        <f>Registrer_nytteverknader!U136</f>
        <v>0</v>
      </c>
      <c r="V4" s="26">
        <f>Registrer_nytteverknader!V136</f>
        <v>0</v>
      </c>
      <c r="W4" s="26">
        <f>Registrer_nytteverknader!W136</f>
        <v>0</v>
      </c>
      <c r="X4" s="26">
        <f>Registrer_nytteverknader!X136</f>
        <v>0</v>
      </c>
      <c r="Y4" s="26">
        <f>Registrer_nytteverknader!Y136</f>
        <v>0</v>
      </c>
      <c r="Z4" s="26">
        <f>Registrer_nytteverknader!Z136</f>
        <v>0</v>
      </c>
      <c r="AA4" s="26">
        <f>Registrer_nytteverknader!AA136</f>
        <v>0</v>
      </c>
      <c r="AB4" s="26">
        <f>Registrer_nytteverknader!AB136</f>
        <v>0</v>
      </c>
      <c r="AC4" s="26">
        <f>Registrer_nytteverknader!AC136</f>
        <v>0</v>
      </c>
      <c r="AD4" s="26">
        <f>Registrer_nytteverknader!AD136</f>
        <v>0</v>
      </c>
      <c r="AE4" s="26">
        <f>Registrer_nytteverknader!AE136</f>
        <v>0</v>
      </c>
      <c r="AF4" s="26">
        <f>Registrer_nytteverknader!AF136</f>
        <v>0</v>
      </c>
      <c r="AG4" s="26">
        <f>Registrer_nytteverknader!AG136</f>
        <v>0</v>
      </c>
      <c r="AH4" s="26">
        <f>Registrer_nytteverknader!AH136</f>
        <v>0</v>
      </c>
      <c r="AI4" s="26">
        <f>Registrer_nytteverknader!AI136</f>
        <v>0</v>
      </c>
      <c r="AJ4" s="26">
        <f>Registrer_nytteverknader!AJ136</f>
        <v>0</v>
      </c>
      <c r="AK4" s="26">
        <f>Registrer_nytteverknader!AK136</f>
        <v>0</v>
      </c>
      <c r="AL4" s="26">
        <f>Registrer_nytteverknader!AL136</f>
        <v>0</v>
      </c>
      <c r="AM4" s="26">
        <f>Registrer_nytteverknader!AM136</f>
        <v>0</v>
      </c>
      <c r="AN4" s="26">
        <f>Registrer_nytteverknader!AN136</f>
        <v>0</v>
      </c>
      <c r="AO4" s="26">
        <f>Registrer_nytteverknader!AO136</f>
        <v>0</v>
      </c>
      <c r="AP4" s="26">
        <f>Registrer_nytteverknader!AP136</f>
        <v>0</v>
      </c>
      <c r="AQ4" s="26">
        <f>Registrer_nytteverknader!AQ136</f>
        <v>0</v>
      </c>
    </row>
    <row r="5" spans="1:43" x14ac:dyDescent="0.35">
      <c r="A5" s="92" t="str">
        <f>Registrer_nytteverknader!A137</f>
        <v>Auka inntekter i verksemda</v>
      </c>
      <c r="B5" s="92" t="str">
        <f>Registrer_nytteverknader!B137</f>
        <v>"</v>
      </c>
      <c r="C5" s="26">
        <f>Registrer_nytteverknader!C137</f>
        <v>0</v>
      </c>
      <c r="D5" s="26">
        <f>Registrer_nytteverknader!D137</f>
        <v>0</v>
      </c>
      <c r="E5" s="26">
        <f>Registrer_nytteverknader!E137</f>
        <v>0</v>
      </c>
      <c r="F5" s="26">
        <f>Registrer_nytteverknader!F137</f>
        <v>0</v>
      </c>
      <c r="G5" s="26">
        <f>Registrer_nytteverknader!G137</f>
        <v>0</v>
      </c>
      <c r="H5" s="26">
        <f>Registrer_nytteverknader!H137</f>
        <v>0</v>
      </c>
      <c r="I5" s="26">
        <f>Registrer_nytteverknader!I137</f>
        <v>0</v>
      </c>
      <c r="J5" s="26">
        <f>Registrer_nytteverknader!J137</f>
        <v>0</v>
      </c>
      <c r="K5" s="26">
        <f>Registrer_nytteverknader!K137</f>
        <v>0</v>
      </c>
      <c r="L5" s="26">
        <f>Registrer_nytteverknader!L137</f>
        <v>0</v>
      </c>
      <c r="M5" s="26">
        <f>Registrer_nytteverknader!M137</f>
        <v>0</v>
      </c>
      <c r="N5" s="26">
        <f>Registrer_nytteverknader!N137</f>
        <v>0</v>
      </c>
      <c r="O5" s="26">
        <f>Registrer_nytteverknader!O137</f>
        <v>0</v>
      </c>
      <c r="P5" s="26">
        <f>Registrer_nytteverknader!P137</f>
        <v>0</v>
      </c>
      <c r="Q5" s="26">
        <f>Registrer_nytteverknader!Q137</f>
        <v>0</v>
      </c>
      <c r="R5" s="26">
        <f>Registrer_nytteverknader!R137</f>
        <v>0</v>
      </c>
      <c r="S5" s="26">
        <f>Registrer_nytteverknader!S137</f>
        <v>0</v>
      </c>
      <c r="T5" s="26">
        <f>Registrer_nytteverknader!T137</f>
        <v>0</v>
      </c>
      <c r="U5" s="26">
        <f>Registrer_nytteverknader!U137</f>
        <v>0</v>
      </c>
      <c r="V5" s="26">
        <f>Registrer_nytteverknader!V137</f>
        <v>0</v>
      </c>
      <c r="W5" s="26">
        <f>Registrer_nytteverknader!W137</f>
        <v>0</v>
      </c>
      <c r="X5" s="26">
        <f>Registrer_nytteverknader!X137</f>
        <v>0</v>
      </c>
      <c r="Y5" s="26">
        <f>Registrer_nytteverknader!Y137</f>
        <v>0</v>
      </c>
      <c r="Z5" s="26">
        <f>Registrer_nytteverknader!Z137</f>
        <v>0</v>
      </c>
      <c r="AA5" s="26">
        <f>Registrer_nytteverknader!AA137</f>
        <v>0</v>
      </c>
      <c r="AB5" s="26">
        <f>Registrer_nytteverknader!AB137</f>
        <v>0</v>
      </c>
      <c r="AC5" s="26">
        <f>Registrer_nytteverknader!AC137</f>
        <v>0</v>
      </c>
      <c r="AD5" s="26">
        <f>Registrer_nytteverknader!AD137</f>
        <v>0</v>
      </c>
      <c r="AE5" s="26">
        <f>Registrer_nytteverknader!AE137</f>
        <v>0</v>
      </c>
      <c r="AF5" s="26">
        <f>Registrer_nytteverknader!AF137</f>
        <v>0</v>
      </c>
      <c r="AG5" s="26">
        <f>Registrer_nytteverknader!AG137</f>
        <v>0</v>
      </c>
      <c r="AH5" s="26">
        <f>Registrer_nytteverknader!AH137</f>
        <v>0</v>
      </c>
      <c r="AI5" s="26">
        <f>Registrer_nytteverknader!AI137</f>
        <v>0</v>
      </c>
      <c r="AJ5" s="26">
        <f>Registrer_nytteverknader!AJ137</f>
        <v>0</v>
      </c>
      <c r="AK5" s="26">
        <f>Registrer_nytteverknader!AK137</f>
        <v>0</v>
      </c>
      <c r="AL5" s="26">
        <f>Registrer_nytteverknader!AL137</f>
        <v>0</v>
      </c>
      <c r="AM5" s="26">
        <f>Registrer_nytteverknader!AM137</f>
        <v>0</v>
      </c>
      <c r="AN5" s="26">
        <f>Registrer_nytteverknader!AN137</f>
        <v>0</v>
      </c>
      <c r="AO5" s="26">
        <f>Registrer_nytteverknader!AO137</f>
        <v>0</v>
      </c>
      <c r="AP5" s="26">
        <f>Registrer_nytteverknader!AP137</f>
        <v>0</v>
      </c>
      <c r="AQ5" s="26">
        <f>Registrer_nytteverknader!AQ137</f>
        <v>0</v>
      </c>
    </row>
    <row r="6" spans="1:43" x14ac:dyDescent="0.35">
      <c r="A6" s="93" t="str">
        <f>Registrer_nytteverknader!A138</f>
        <v>Sum nytte - verksemda</v>
      </c>
      <c r="B6" s="93" t="str">
        <f>Registrer_nytteverknader!B138</f>
        <v>"</v>
      </c>
      <c r="C6" s="143">
        <f>Registrer_nytteverknader!C138</f>
        <v>0</v>
      </c>
      <c r="D6" s="143">
        <f>Registrer_nytteverknader!D138</f>
        <v>0</v>
      </c>
      <c r="E6" s="143">
        <f>Registrer_nytteverknader!E138</f>
        <v>0</v>
      </c>
      <c r="F6" s="143">
        <f>Registrer_nytteverknader!F138</f>
        <v>0</v>
      </c>
      <c r="G6" s="143">
        <f>Registrer_nytteverknader!G138</f>
        <v>0</v>
      </c>
      <c r="H6" s="143">
        <f>Registrer_nytteverknader!H138</f>
        <v>0</v>
      </c>
      <c r="I6" s="143">
        <f>Registrer_nytteverknader!I138</f>
        <v>0</v>
      </c>
      <c r="J6" s="143">
        <f>Registrer_nytteverknader!J138</f>
        <v>0</v>
      </c>
      <c r="K6" s="143">
        <f>Registrer_nytteverknader!K138</f>
        <v>0</v>
      </c>
      <c r="L6" s="143">
        <f>Registrer_nytteverknader!L138</f>
        <v>0</v>
      </c>
      <c r="M6" s="143">
        <f>Registrer_nytteverknader!M138</f>
        <v>0</v>
      </c>
      <c r="N6" s="143">
        <f>Registrer_nytteverknader!N138</f>
        <v>0</v>
      </c>
      <c r="O6" s="143">
        <f>Registrer_nytteverknader!O138</f>
        <v>0</v>
      </c>
      <c r="P6" s="143">
        <f>Registrer_nytteverknader!P138</f>
        <v>0</v>
      </c>
      <c r="Q6" s="143">
        <f>Registrer_nytteverknader!Q138</f>
        <v>0</v>
      </c>
      <c r="R6" s="143">
        <f>Registrer_nytteverknader!R138</f>
        <v>0</v>
      </c>
      <c r="S6" s="143">
        <f>Registrer_nytteverknader!S138</f>
        <v>0</v>
      </c>
      <c r="T6" s="143">
        <f>Registrer_nytteverknader!T138</f>
        <v>0</v>
      </c>
      <c r="U6" s="143">
        <f>Registrer_nytteverknader!U138</f>
        <v>0</v>
      </c>
      <c r="V6" s="143">
        <f>Registrer_nytteverknader!V138</f>
        <v>0</v>
      </c>
      <c r="W6" s="143">
        <f>Registrer_nytteverknader!W138</f>
        <v>0</v>
      </c>
      <c r="X6" s="143">
        <f>Registrer_nytteverknader!X138</f>
        <v>0</v>
      </c>
      <c r="Y6" s="143">
        <f>Registrer_nytteverknader!Y138</f>
        <v>0</v>
      </c>
      <c r="Z6" s="143">
        <f>Registrer_nytteverknader!Z138</f>
        <v>0</v>
      </c>
      <c r="AA6" s="143">
        <f>Registrer_nytteverknader!AA138</f>
        <v>0</v>
      </c>
      <c r="AB6" s="143">
        <f>Registrer_nytteverknader!AB138</f>
        <v>0</v>
      </c>
      <c r="AC6" s="143">
        <f>Registrer_nytteverknader!AC138</f>
        <v>0</v>
      </c>
      <c r="AD6" s="143">
        <f>Registrer_nytteverknader!AD138</f>
        <v>0</v>
      </c>
      <c r="AE6" s="143">
        <f>Registrer_nytteverknader!AE138</f>
        <v>0</v>
      </c>
      <c r="AF6" s="143">
        <f>Registrer_nytteverknader!AF138</f>
        <v>0</v>
      </c>
      <c r="AG6" s="143">
        <f>Registrer_nytteverknader!AG138</f>
        <v>0</v>
      </c>
      <c r="AH6" s="143">
        <f>Registrer_nytteverknader!AH138</f>
        <v>0</v>
      </c>
      <c r="AI6" s="143">
        <f>Registrer_nytteverknader!AI138</f>
        <v>0</v>
      </c>
      <c r="AJ6" s="143">
        <f>Registrer_nytteverknader!AJ138</f>
        <v>0</v>
      </c>
      <c r="AK6" s="143">
        <f>Registrer_nytteverknader!AK138</f>
        <v>0</v>
      </c>
      <c r="AL6" s="143">
        <f>Registrer_nytteverknader!AL138</f>
        <v>0</v>
      </c>
      <c r="AM6" s="143">
        <f>Registrer_nytteverknader!AM138</f>
        <v>0</v>
      </c>
      <c r="AN6" s="143">
        <f>Registrer_nytteverknader!AN138</f>
        <v>0</v>
      </c>
      <c r="AO6" s="143">
        <f>Registrer_nytteverknader!AO138</f>
        <v>0</v>
      </c>
      <c r="AP6" s="143">
        <f>Registrer_nytteverknader!AP138</f>
        <v>0</v>
      </c>
      <c r="AQ6" s="143">
        <f>Registrer_nytteverknader!AQ138</f>
        <v>0</v>
      </c>
    </row>
    <row r="8" spans="1:43" x14ac:dyDescent="0.35">
      <c r="A8" s="90" t="str">
        <f>Registrer_nytteverknader!A140</f>
        <v>Nytteverknader i andre statlege virksomheter</v>
      </c>
      <c r="B8" s="90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</row>
    <row r="9" spans="1:43" x14ac:dyDescent="0.35">
      <c r="A9" s="92" t="str">
        <f>Registrer_nytteverknader!A141</f>
        <v>Tidsbesparing i andre statlege verksemder</v>
      </c>
      <c r="B9" s="92" t="str">
        <f>Registrer_nytteverknader!B141</f>
        <v>I kroner</v>
      </c>
      <c r="C9" s="26">
        <f>Registrer_nytteverknader!C141</f>
        <v>0</v>
      </c>
      <c r="D9" s="26">
        <f>Registrer_nytteverknader!D141</f>
        <v>0</v>
      </c>
      <c r="E9" s="26">
        <f>Registrer_nytteverknader!E141</f>
        <v>0</v>
      </c>
      <c r="F9" s="26">
        <f>Registrer_nytteverknader!F141</f>
        <v>0</v>
      </c>
      <c r="G9" s="26">
        <f>Registrer_nytteverknader!G141</f>
        <v>0</v>
      </c>
      <c r="H9" s="26">
        <f>Registrer_nytteverknader!H141</f>
        <v>0</v>
      </c>
      <c r="I9" s="26">
        <f>Registrer_nytteverknader!I141</f>
        <v>0</v>
      </c>
      <c r="J9" s="26">
        <f>Registrer_nytteverknader!J141</f>
        <v>0</v>
      </c>
      <c r="K9" s="26">
        <f>Registrer_nytteverknader!K141</f>
        <v>0</v>
      </c>
      <c r="L9" s="26">
        <f>Registrer_nytteverknader!L141</f>
        <v>0</v>
      </c>
      <c r="M9" s="26">
        <f>Registrer_nytteverknader!M141</f>
        <v>0</v>
      </c>
      <c r="N9" s="26">
        <f>Registrer_nytteverknader!N141</f>
        <v>0</v>
      </c>
      <c r="O9" s="26">
        <f>Registrer_nytteverknader!O141</f>
        <v>0</v>
      </c>
      <c r="P9" s="26">
        <f>Registrer_nytteverknader!P141</f>
        <v>0</v>
      </c>
      <c r="Q9" s="26">
        <f>Registrer_nytteverknader!Q141</f>
        <v>0</v>
      </c>
      <c r="R9" s="26">
        <f>Registrer_nytteverknader!R141</f>
        <v>0</v>
      </c>
      <c r="S9" s="26">
        <f>Registrer_nytteverknader!S141</f>
        <v>0</v>
      </c>
      <c r="T9" s="26">
        <f>Registrer_nytteverknader!T141</f>
        <v>0</v>
      </c>
      <c r="U9" s="26">
        <f>Registrer_nytteverknader!U141</f>
        <v>0</v>
      </c>
      <c r="V9" s="26">
        <f>Registrer_nytteverknader!V141</f>
        <v>0</v>
      </c>
      <c r="W9" s="26">
        <f>Registrer_nytteverknader!W141</f>
        <v>0</v>
      </c>
      <c r="X9" s="26">
        <f>Registrer_nytteverknader!X141</f>
        <v>0</v>
      </c>
      <c r="Y9" s="26">
        <f>Registrer_nytteverknader!Y141</f>
        <v>0</v>
      </c>
      <c r="Z9" s="26">
        <f>Registrer_nytteverknader!Z141</f>
        <v>0</v>
      </c>
      <c r="AA9" s="26">
        <f>Registrer_nytteverknader!AA141</f>
        <v>0</v>
      </c>
      <c r="AB9" s="26">
        <f>Registrer_nytteverknader!AB141</f>
        <v>0</v>
      </c>
      <c r="AC9" s="26">
        <f>Registrer_nytteverknader!AC141</f>
        <v>0</v>
      </c>
      <c r="AD9" s="26">
        <f>Registrer_nytteverknader!AD141</f>
        <v>0</v>
      </c>
      <c r="AE9" s="26">
        <f>Registrer_nytteverknader!AE141</f>
        <v>0</v>
      </c>
      <c r="AF9" s="26">
        <f>Registrer_nytteverknader!AF141</f>
        <v>0</v>
      </c>
      <c r="AG9" s="26">
        <f>Registrer_nytteverknader!AG141</f>
        <v>0</v>
      </c>
      <c r="AH9" s="26">
        <f>Registrer_nytteverknader!AH141</f>
        <v>0</v>
      </c>
      <c r="AI9" s="26">
        <f>Registrer_nytteverknader!AI141</f>
        <v>0</v>
      </c>
      <c r="AJ9" s="26">
        <f>Registrer_nytteverknader!AJ141</f>
        <v>0</v>
      </c>
      <c r="AK9" s="26">
        <f>Registrer_nytteverknader!AK141</f>
        <v>0</v>
      </c>
      <c r="AL9" s="26">
        <f>Registrer_nytteverknader!AL141</f>
        <v>0</v>
      </c>
      <c r="AM9" s="26">
        <f>Registrer_nytteverknader!AM141</f>
        <v>0</v>
      </c>
      <c r="AN9" s="26">
        <f>Registrer_nytteverknader!AN141</f>
        <v>0</v>
      </c>
      <c r="AO9" s="26">
        <f>Registrer_nytteverknader!AO141</f>
        <v>0</v>
      </c>
      <c r="AP9" s="26">
        <f>Registrer_nytteverknader!AP141</f>
        <v>0</v>
      </c>
      <c r="AQ9" s="26">
        <f>Registrer_nytteverknader!AQ141</f>
        <v>0</v>
      </c>
    </row>
    <row r="10" spans="1:43" x14ac:dyDescent="0.35">
      <c r="A10" s="92" t="str">
        <f>Registrer_nytteverknader!A142</f>
        <v>Reduksjon i drift- og vedlikehaldskostnader i andre statlege verksemder</v>
      </c>
      <c r="B10" s="92" t="str">
        <f>Registrer_nytteverknader!B142</f>
        <v>"</v>
      </c>
      <c r="C10" s="26">
        <f>Registrer_nytteverknader!C142</f>
        <v>0</v>
      </c>
      <c r="D10" s="26">
        <f>Registrer_nytteverknader!D142</f>
        <v>0</v>
      </c>
      <c r="E10" s="26">
        <f>Registrer_nytteverknader!E142</f>
        <v>0</v>
      </c>
      <c r="F10" s="26">
        <f>Registrer_nytteverknader!F142</f>
        <v>0</v>
      </c>
      <c r="G10" s="26">
        <f>Registrer_nytteverknader!G142</f>
        <v>0</v>
      </c>
      <c r="H10" s="26">
        <f>Registrer_nytteverknader!H142</f>
        <v>0</v>
      </c>
      <c r="I10" s="26">
        <f>Registrer_nytteverknader!I142</f>
        <v>0</v>
      </c>
      <c r="J10" s="26">
        <f>Registrer_nytteverknader!J142</f>
        <v>0</v>
      </c>
      <c r="K10" s="26">
        <f>Registrer_nytteverknader!K142</f>
        <v>0</v>
      </c>
      <c r="L10" s="26">
        <f>Registrer_nytteverknader!L142</f>
        <v>0</v>
      </c>
      <c r="M10" s="26">
        <f>Registrer_nytteverknader!M142</f>
        <v>0</v>
      </c>
      <c r="N10" s="26">
        <f>Registrer_nytteverknader!N142</f>
        <v>0</v>
      </c>
      <c r="O10" s="26">
        <f>Registrer_nytteverknader!O142</f>
        <v>0</v>
      </c>
      <c r="P10" s="26">
        <f>Registrer_nytteverknader!P142</f>
        <v>0</v>
      </c>
      <c r="Q10" s="26">
        <f>Registrer_nytteverknader!Q142</f>
        <v>0</v>
      </c>
      <c r="R10" s="26">
        <f>Registrer_nytteverknader!R142</f>
        <v>0</v>
      </c>
      <c r="S10" s="26">
        <f>Registrer_nytteverknader!S142</f>
        <v>0</v>
      </c>
      <c r="T10" s="26">
        <f>Registrer_nytteverknader!T142</f>
        <v>0</v>
      </c>
      <c r="U10" s="26">
        <f>Registrer_nytteverknader!U142</f>
        <v>0</v>
      </c>
      <c r="V10" s="26">
        <f>Registrer_nytteverknader!V142</f>
        <v>0</v>
      </c>
      <c r="W10" s="26">
        <f>Registrer_nytteverknader!W142</f>
        <v>0</v>
      </c>
      <c r="X10" s="26">
        <f>Registrer_nytteverknader!X142</f>
        <v>0</v>
      </c>
      <c r="Y10" s="26">
        <f>Registrer_nytteverknader!Y142</f>
        <v>0</v>
      </c>
      <c r="Z10" s="26">
        <f>Registrer_nytteverknader!Z142</f>
        <v>0</v>
      </c>
      <c r="AA10" s="26">
        <f>Registrer_nytteverknader!AA142</f>
        <v>0</v>
      </c>
      <c r="AB10" s="26">
        <f>Registrer_nytteverknader!AB142</f>
        <v>0</v>
      </c>
      <c r="AC10" s="26">
        <f>Registrer_nytteverknader!AC142</f>
        <v>0</v>
      </c>
      <c r="AD10" s="26">
        <f>Registrer_nytteverknader!AD142</f>
        <v>0</v>
      </c>
      <c r="AE10" s="26">
        <f>Registrer_nytteverknader!AE142</f>
        <v>0</v>
      </c>
      <c r="AF10" s="26">
        <f>Registrer_nytteverknader!AF142</f>
        <v>0</v>
      </c>
      <c r="AG10" s="26">
        <f>Registrer_nytteverknader!AG142</f>
        <v>0</v>
      </c>
      <c r="AH10" s="26">
        <f>Registrer_nytteverknader!AH142</f>
        <v>0</v>
      </c>
      <c r="AI10" s="26">
        <f>Registrer_nytteverknader!AI142</f>
        <v>0</v>
      </c>
      <c r="AJ10" s="26">
        <f>Registrer_nytteverknader!AJ142</f>
        <v>0</v>
      </c>
      <c r="AK10" s="26">
        <f>Registrer_nytteverknader!AK142</f>
        <v>0</v>
      </c>
      <c r="AL10" s="26">
        <f>Registrer_nytteverknader!AL142</f>
        <v>0</v>
      </c>
      <c r="AM10" s="26">
        <f>Registrer_nytteverknader!AM142</f>
        <v>0</v>
      </c>
      <c r="AN10" s="26">
        <f>Registrer_nytteverknader!AN142</f>
        <v>0</v>
      </c>
      <c r="AO10" s="26">
        <f>Registrer_nytteverknader!AO142</f>
        <v>0</v>
      </c>
      <c r="AP10" s="26">
        <f>Registrer_nytteverknader!AP142</f>
        <v>0</v>
      </c>
      <c r="AQ10" s="26">
        <f>Registrer_nytteverknader!AQ142</f>
        <v>0</v>
      </c>
    </row>
    <row r="11" spans="1:43" x14ac:dyDescent="0.35">
      <c r="A11" s="92" t="str">
        <f>Registrer_nytteverknader!A143</f>
        <v>Auka inntekter i andre statlege virksomheter</v>
      </c>
      <c r="B11" s="92" t="str">
        <f>Registrer_nytteverknader!B143</f>
        <v>"</v>
      </c>
      <c r="C11" s="26">
        <f>Registrer_nytteverknader!C143</f>
        <v>0</v>
      </c>
      <c r="D11" s="26">
        <f>Registrer_nytteverknader!D143</f>
        <v>0</v>
      </c>
      <c r="E11" s="26">
        <f>Registrer_nytteverknader!E143</f>
        <v>0</v>
      </c>
      <c r="F11" s="26">
        <f>Registrer_nytteverknader!F143</f>
        <v>0</v>
      </c>
      <c r="G11" s="26">
        <f>Registrer_nytteverknader!G143</f>
        <v>0</v>
      </c>
      <c r="H11" s="26">
        <f>Registrer_nytteverknader!H143</f>
        <v>0</v>
      </c>
      <c r="I11" s="26">
        <f>Registrer_nytteverknader!I143</f>
        <v>0</v>
      </c>
      <c r="J11" s="26">
        <f>Registrer_nytteverknader!J143</f>
        <v>0</v>
      </c>
      <c r="K11" s="26">
        <f>Registrer_nytteverknader!K143</f>
        <v>0</v>
      </c>
      <c r="L11" s="26">
        <f>Registrer_nytteverknader!L143</f>
        <v>0</v>
      </c>
      <c r="M11" s="26">
        <f>Registrer_nytteverknader!M143</f>
        <v>0</v>
      </c>
      <c r="N11" s="26">
        <f>Registrer_nytteverknader!N143</f>
        <v>0</v>
      </c>
      <c r="O11" s="26">
        <f>Registrer_nytteverknader!O143</f>
        <v>0</v>
      </c>
      <c r="P11" s="26">
        <f>Registrer_nytteverknader!P143</f>
        <v>0</v>
      </c>
      <c r="Q11" s="26">
        <f>Registrer_nytteverknader!Q143</f>
        <v>0</v>
      </c>
      <c r="R11" s="26">
        <f>Registrer_nytteverknader!R143</f>
        <v>0</v>
      </c>
      <c r="S11" s="26">
        <f>Registrer_nytteverknader!S143</f>
        <v>0</v>
      </c>
      <c r="T11" s="26">
        <f>Registrer_nytteverknader!T143</f>
        <v>0</v>
      </c>
      <c r="U11" s="26">
        <f>Registrer_nytteverknader!U143</f>
        <v>0</v>
      </c>
      <c r="V11" s="26">
        <f>Registrer_nytteverknader!V143</f>
        <v>0</v>
      </c>
      <c r="W11" s="26">
        <f>Registrer_nytteverknader!W143</f>
        <v>0</v>
      </c>
      <c r="X11" s="26">
        <f>Registrer_nytteverknader!X143</f>
        <v>0</v>
      </c>
      <c r="Y11" s="26">
        <f>Registrer_nytteverknader!Y143</f>
        <v>0</v>
      </c>
      <c r="Z11" s="26">
        <f>Registrer_nytteverknader!Z143</f>
        <v>0</v>
      </c>
      <c r="AA11" s="26">
        <f>Registrer_nytteverknader!AA143</f>
        <v>0</v>
      </c>
      <c r="AB11" s="26">
        <f>Registrer_nytteverknader!AB143</f>
        <v>0</v>
      </c>
      <c r="AC11" s="26">
        <f>Registrer_nytteverknader!AC143</f>
        <v>0</v>
      </c>
      <c r="AD11" s="26">
        <f>Registrer_nytteverknader!AD143</f>
        <v>0</v>
      </c>
      <c r="AE11" s="26">
        <f>Registrer_nytteverknader!AE143</f>
        <v>0</v>
      </c>
      <c r="AF11" s="26">
        <f>Registrer_nytteverknader!AF143</f>
        <v>0</v>
      </c>
      <c r="AG11" s="26">
        <f>Registrer_nytteverknader!AG143</f>
        <v>0</v>
      </c>
      <c r="AH11" s="26">
        <f>Registrer_nytteverknader!AH143</f>
        <v>0</v>
      </c>
      <c r="AI11" s="26">
        <f>Registrer_nytteverknader!AI143</f>
        <v>0</v>
      </c>
      <c r="AJ11" s="26">
        <f>Registrer_nytteverknader!AJ143</f>
        <v>0</v>
      </c>
      <c r="AK11" s="26">
        <f>Registrer_nytteverknader!AK143</f>
        <v>0</v>
      </c>
      <c r="AL11" s="26">
        <f>Registrer_nytteverknader!AL143</f>
        <v>0</v>
      </c>
      <c r="AM11" s="26">
        <f>Registrer_nytteverknader!AM143</f>
        <v>0</v>
      </c>
      <c r="AN11" s="26">
        <f>Registrer_nytteverknader!AN143</f>
        <v>0</v>
      </c>
      <c r="AO11" s="26">
        <f>Registrer_nytteverknader!AO143</f>
        <v>0</v>
      </c>
      <c r="AP11" s="26">
        <f>Registrer_nytteverknader!AP143</f>
        <v>0</v>
      </c>
      <c r="AQ11" s="26">
        <f>Registrer_nytteverknader!AQ143</f>
        <v>0</v>
      </c>
    </row>
    <row r="12" spans="1:43" x14ac:dyDescent="0.35">
      <c r="A12" s="93" t="str">
        <f>Registrer_nytteverknader!A144</f>
        <v>Sum nytte - andre statlege virksomheter</v>
      </c>
      <c r="B12" s="93" t="str">
        <f>Registrer_nytteverknader!B144</f>
        <v>"</v>
      </c>
      <c r="C12" s="143">
        <f>Registrer_nytteverknader!C144</f>
        <v>0</v>
      </c>
      <c r="D12" s="143">
        <f>Registrer_nytteverknader!D144</f>
        <v>0</v>
      </c>
      <c r="E12" s="143">
        <f>Registrer_nytteverknader!E144</f>
        <v>0</v>
      </c>
      <c r="F12" s="143">
        <f>Registrer_nytteverknader!F144</f>
        <v>0</v>
      </c>
      <c r="G12" s="143">
        <f>Registrer_nytteverknader!G144</f>
        <v>0</v>
      </c>
      <c r="H12" s="143">
        <f>Registrer_nytteverknader!H144</f>
        <v>0</v>
      </c>
      <c r="I12" s="143">
        <f>Registrer_nytteverknader!I144</f>
        <v>0</v>
      </c>
      <c r="J12" s="143">
        <f>Registrer_nytteverknader!J144</f>
        <v>0</v>
      </c>
      <c r="K12" s="143">
        <f>Registrer_nytteverknader!K144</f>
        <v>0</v>
      </c>
      <c r="L12" s="143">
        <f>Registrer_nytteverknader!L144</f>
        <v>0</v>
      </c>
      <c r="M12" s="143">
        <f>Registrer_nytteverknader!M144</f>
        <v>0</v>
      </c>
      <c r="N12" s="143">
        <f>Registrer_nytteverknader!N144</f>
        <v>0</v>
      </c>
      <c r="O12" s="143">
        <f>Registrer_nytteverknader!O144</f>
        <v>0</v>
      </c>
      <c r="P12" s="143">
        <f>Registrer_nytteverknader!P144</f>
        <v>0</v>
      </c>
      <c r="Q12" s="143">
        <f>Registrer_nytteverknader!Q144</f>
        <v>0</v>
      </c>
      <c r="R12" s="143">
        <f>Registrer_nytteverknader!R144</f>
        <v>0</v>
      </c>
      <c r="S12" s="143">
        <f>Registrer_nytteverknader!S144</f>
        <v>0</v>
      </c>
      <c r="T12" s="143">
        <f>Registrer_nytteverknader!T144</f>
        <v>0</v>
      </c>
      <c r="U12" s="143">
        <f>Registrer_nytteverknader!U144</f>
        <v>0</v>
      </c>
      <c r="V12" s="143">
        <f>Registrer_nytteverknader!V144</f>
        <v>0</v>
      </c>
      <c r="W12" s="143">
        <f>Registrer_nytteverknader!W144</f>
        <v>0</v>
      </c>
      <c r="X12" s="143">
        <f>Registrer_nytteverknader!X144</f>
        <v>0</v>
      </c>
      <c r="Y12" s="143">
        <f>Registrer_nytteverknader!Y144</f>
        <v>0</v>
      </c>
      <c r="Z12" s="143">
        <f>Registrer_nytteverknader!Z144</f>
        <v>0</v>
      </c>
      <c r="AA12" s="143">
        <f>Registrer_nytteverknader!AA144</f>
        <v>0</v>
      </c>
      <c r="AB12" s="143">
        <f>Registrer_nytteverknader!AB144</f>
        <v>0</v>
      </c>
      <c r="AC12" s="143">
        <f>Registrer_nytteverknader!AC144</f>
        <v>0</v>
      </c>
      <c r="AD12" s="143">
        <f>Registrer_nytteverknader!AD144</f>
        <v>0</v>
      </c>
      <c r="AE12" s="143">
        <f>Registrer_nytteverknader!AE144</f>
        <v>0</v>
      </c>
      <c r="AF12" s="143">
        <f>Registrer_nytteverknader!AF144</f>
        <v>0</v>
      </c>
      <c r="AG12" s="143">
        <f>Registrer_nytteverknader!AG144</f>
        <v>0</v>
      </c>
      <c r="AH12" s="143">
        <f>Registrer_nytteverknader!AH144</f>
        <v>0</v>
      </c>
      <c r="AI12" s="143">
        <f>Registrer_nytteverknader!AI144</f>
        <v>0</v>
      </c>
      <c r="AJ12" s="143">
        <f>Registrer_nytteverknader!AJ144</f>
        <v>0</v>
      </c>
      <c r="AK12" s="143">
        <f>Registrer_nytteverknader!AK144</f>
        <v>0</v>
      </c>
      <c r="AL12" s="143">
        <f>Registrer_nytteverknader!AL144</f>
        <v>0</v>
      </c>
      <c r="AM12" s="143">
        <f>Registrer_nytteverknader!AM144</f>
        <v>0</v>
      </c>
      <c r="AN12" s="143">
        <f>Registrer_nytteverknader!AN144</f>
        <v>0</v>
      </c>
      <c r="AO12" s="143">
        <f>Registrer_nytteverknader!AO144</f>
        <v>0</v>
      </c>
      <c r="AP12" s="143">
        <f>Registrer_nytteverknader!AP144</f>
        <v>0</v>
      </c>
      <c r="AQ12" s="143">
        <f>Registrer_nytteverknader!AQ144</f>
        <v>0</v>
      </c>
    </row>
    <row r="14" spans="1:43" x14ac:dyDescent="0.35">
      <c r="A14" s="90" t="str">
        <f>Registrer_nytteverknader!A146</f>
        <v>Nytteverknader i kommunal sektor</v>
      </c>
      <c r="B14" s="90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</row>
    <row r="15" spans="1:43" x14ac:dyDescent="0.35">
      <c r="A15" s="92" t="str">
        <f>Registrer_nytteverknader!A147</f>
        <v>Tidsbesparing i kommunal sektor</v>
      </c>
      <c r="B15" s="92" t="str">
        <f>Registrer_nytteverknader!B147</f>
        <v>I kroner</v>
      </c>
      <c r="C15" s="26">
        <f>Registrer_nytteverknader!C147</f>
        <v>0</v>
      </c>
      <c r="D15" s="26">
        <f>Registrer_nytteverknader!D147</f>
        <v>0</v>
      </c>
      <c r="E15" s="26">
        <f>Registrer_nytteverknader!E147</f>
        <v>0</v>
      </c>
      <c r="F15" s="26">
        <f>Registrer_nytteverknader!F147</f>
        <v>0</v>
      </c>
      <c r="G15" s="26">
        <f>Registrer_nytteverknader!G147</f>
        <v>0</v>
      </c>
      <c r="H15" s="26">
        <f>Registrer_nytteverknader!H147</f>
        <v>0</v>
      </c>
      <c r="I15" s="26">
        <f>Registrer_nytteverknader!I147</f>
        <v>0</v>
      </c>
      <c r="J15" s="26">
        <f>Registrer_nytteverknader!J147</f>
        <v>0</v>
      </c>
      <c r="K15" s="26">
        <f>Registrer_nytteverknader!K147</f>
        <v>0</v>
      </c>
      <c r="L15" s="26">
        <f>Registrer_nytteverknader!L147</f>
        <v>0</v>
      </c>
      <c r="M15" s="26">
        <f>Registrer_nytteverknader!M147</f>
        <v>0</v>
      </c>
      <c r="N15" s="26">
        <f>Registrer_nytteverknader!N147</f>
        <v>0</v>
      </c>
      <c r="O15" s="26">
        <f>Registrer_nytteverknader!O147</f>
        <v>0</v>
      </c>
      <c r="P15" s="26">
        <f>Registrer_nytteverknader!P147</f>
        <v>0</v>
      </c>
      <c r="Q15" s="26">
        <f>Registrer_nytteverknader!Q147</f>
        <v>0</v>
      </c>
      <c r="R15" s="26">
        <f>Registrer_nytteverknader!R147</f>
        <v>0</v>
      </c>
      <c r="S15" s="26">
        <f>Registrer_nytteverknader!S147</f>
        <v>0</v>
      </c>
      <c r="T15" s="26">
        <f>Registrer_nytteverknader!T147</f>
        <v>0</v>
      </c>
      <c r="U15" s="26">
        <f>Registrer_nytteverknader!U147</f>
        <v>0</v>
      </c>
      <c r="V15" s="26">
        <f>Registrer_nytteverknader!V147</f>
        <v>0</v>
      </c>
      <c r="W15" s="26">
        <f>Registrer_nytteverknader!W147</f>
        <v>0</v>
      </c>
      <c r="X15" s="26">
        <f>Registrer_nytteverknader!X147</f>
        <v>0</v>
      </c>
      <c r="Y15" s="26">
        <f>Registrer_nytteverknader!Y147</f>
        <v>0</v>
      </c>
      <c r="Z15" s="26">
        <f>Registrer_nytteverknader!Z147</f>
        <v>0</v>
      </c>
      <c r="AA15" s="26">
        <f>Registrer_nytteverknader!AA147</f>
        <v>0</v>
      </c>
      <c r="AB15" s="26">
        <f>Registrer_nytteverknader!AB147</f>
        <v>0</v>
      </c>
      <c r="AC15" s="26">
        <f>Registrer_nytteverknader!AC147</f>
        <v>0</v>
      </c>
      <c r="AD15" s="26">
        <f>Registrer_nytteverknader!AD147</f>
        <v>0</v>
      </c>
      <c r="AE15" s="26">
        <f>Registrer_nytteverknader!AE147</f>
        <v>0</v>
      </c>
      <c r="AF15" s="26">
        <f>Registrer_nytteverknader!AF147</f>
        <v>0</v>
      </c>
      <c r="AG15" s="26">
        <f>Registrer_nytteverknader!AG147</f>
        <v>0</v>
      </c>
      <c r="AH15" s="26">
        <f>Registrer_nytteverknader!AH147</f>
        <v>0</v>
      </c>
      <c r="AI15" s="26">
        <f>Registrer_nytteverknader!AI147</f>
        <v>0</v>
      </c>
      <c r="AJ15" s="26">
        <f>Registrer_nytteverknader!AJ147</f>
        <v>0</v>
      </c>
      <c r="AK15" s="26">
        <f>Registrer_nytteverknader!AK147</f>
        <v>0</v>
      </c>
      <c r="AL15" s="26">
        <f>Registrer_nytteverknader!AL147</f>
        <v>0</v>
      </c>
      <c r="AM15" s="26">
        <f>Registrer_nytteverknader!AM147</f>
        <v>0</v>
      </c>
      <c r="AN15" s="26">
        <f>Registrer_nytteverknader!AN147</f>
        <v>0</v>
      </c>
      <c r="AO15" s="26">
        <f>Registrer_nytteverknader!AO147</f>
        <v>0</v>
      </c>
      <c r="AP15" s="26">
        <f>Registrer_nytteverknader!AP147</f>
        <v>0</v>
      </c>
      <c r="AQ15" s="26">
        <f>Registrer_nytteverknader!AQ147</f>
        <v>0</v>
      </c>
    </row>
    <row r="16" spans="1:43" x14ac:dyDescent="0.35">
      <c r="A16" s="92" t="str">
        <f>Registrer_nytteverknader!A148</f>
        <v>Reduksjon i drift- og vedlikehaldskostnader i kommunal sektor</v>
      </c>
      <c r="B16" s="92" t="str">
        <f>Registrer_nytteverknader!B148</f>
        <v>"</v>
      </c>
      <c r="C16" s="26">
        <f>Registrer_nytteverknader!C148</f>
        <v>0</v>
      </c>
      <c r="D16" s="26">
        <f>Registrer_nytteverknader!D148</f>
        <v>0</v>
      </c>
      <c r="E16" s="26">
        <f>Registrer_nytteverknader!E148</f>
        <v>0</v>
      </c>
      <c r="F16" s="26">
        <f>Registrer_nytteverknader!F148</f>
        <v>0</v>
      </c>
      <c r="G16" s="26">
        <f>Registrer_nytteverknader!G148</f>
        <v>0</v>
      </c>
      <c r="H16" s="26">
        <f>Registrer_nytteverknader!H148</f>
        <v>0</v>
      </c>
      <c r="I16" s="26">
        <f>Registrer_nytteverknader!I148</f>
        <v>0</v>
      </c>
      <c r="J16" s="26">
        <f>Registrer_nytteverknader!J148</f>
        <v>0</v>
      </c>
      <c r="K16" s="26">
        <f>Registrer_nytteverknader!K148</f>
        <v>0</v>
      </c>
      <c r="L16" s="26">
        <f>Registrer_nytteverknader!L148</f>
        <v>0</v>
      </c>
      <c r="M16" s="26">
        <f>Registrer_nytteverknader!M148</f>
        <v>0</v>
      </c>
      <c r="N16" s="26">
        <f>Registrer_nytteverknader!N148</f>
        <v>0</v>
      </c>
      <c r="O16" s="26">
        <f>Registrer_nytteverknader!O148</f>
        <v>0</v>
      </c>
      <c r="P16" s="26">
        <f>Registrer_nytteverknader!P148</f>
        <v>0</v>
      </c>
      <c r="Q16" s="26">
        <f>Registrer_nytteverknader!Q148</f>
        <v>0</v>
      </c>
      <c r="R16" s="26">
        <f>Registrer_nytteverknader!R148</f>
        <v>0</v>
      </c>
      <c r="S16" s="26">
        <f>Registrer_nytteverknader!S148</f>
        <v>0</v>
      </c>
      <c r="T16" s="26">
        <f>Registrer_nytteverknader!T148</f>
        <v>0</v>
      </c>
      <c r="U16" s="26">
        <f>Registrer_nytteverknader!U148</f>
        <v>0</v>
      </c>
      <c r="V16" s="26">
        <f>Registrer_nytteverknader!V148</f>
        <v>0</v>
      </c>
      <c r="W16" s="26">
        <f>Registrer_nytteverknader!W148</f>
        <v>0</v>
      </c>
      <c r="X16" s="26">
        <f>Registrer_nytteverknader!X148</f>
        <v>0</v>
      </c>
      <c r="Y16" s="26">
        <f>Registrer_nytteverknader!Y148</f>
        <v>0</v>
      </c>
      <c r="Z16" s="26">
        <f>Registrer_nytteverknader!Z148</f>
        <v>0</v>
      </c>
      <c r="AA16" s="26">
        <f>Registrer_nytteverknader!AA148</f>
        <v>0</v>
      </c>
      <c r="AB16" s="26">
        <f>Registrer_nytteverknader!AB148</f>
        <v>0</v>
      </c>
      <c r="AC16" s="26">
        <f>Registrer_nytteverknader!AC148</f>
        <v>0</v>
      </c>
      <c r="AD16" s="26">
        <f>Registrer_nytteverknader!AD148</f>
        <v>0</v>
      </c>
      <c r="AE16" s="26">
        <f>Registrer_nytteverknader!AE148</f>
        <v>0</v>
      </c>
      <c r="AF16" s="26">
        <f>Registrer_nytteverknader!AF148</f>
        <v>0</v>
      </c>
      <c r="AG16" s="26">
        <f>Registrer_nytteverknader!AG148</f>
        <v>0</v>
      </c>
      <c r="AH16" s="26">
        <f>Registrer_nytteverknader!AH148</f>
        <v>0</v>
      </c>
      <c r="AI16" s="26">
        <f>Registrer_nytteverknader!AI148</f>
        <v>0</v>
      </c>
      <c r="AJ16" s="26">
        <f>Registrer_nytteverknader!AJ148</f>
        <v>0</v>
      </c>
      <c r="AK16" s="26">
        <f>Registrer_nytteverknader!AK148</f>
        <v>0</v>
      </c>
      <c r="AL16" s="26">
        <f>Registrer_nytteverknader!AL148</f>
        <v>0</v>
      </c>
      <c r="AM16" s="26">
        <f>Registrer_nytteverknader!AM148</f>
        <v>0</v>
      </c>
      <c r="AN16" s="26">
        <f>Registrer_nytteverknader!AN148</f>
        <v>0</v>
      </c>
      <c r="AO16" s="26">
        <f>Registrer_nytteverknader!AO148</f>
        <v>0</v>
      </c>
      <c r="AP16" s="26">
        <f>Registrer_nytteverknader!AP148</f>
        <v>0</v>
      </c>
      <c r="AQ16" s="26">
        <f>Registrer_nytteverknader!AQ148</f>
        <v>0</v>
      </c>
    </row>
    <row r="17" spans="1:43" x14ac:dyDescent="0.35">
      <c r="A17" s="92" t="str">
        <f>Registrer_nytteverknader!A149</f>
        <v>Auka inntekter i kommunal sektor</v>
      </c>
      <c r="B17" s="92" t="str">
        <f>Registrer_nytteverknader!B149</f>
        <v>"</v>
      </c>
      <c r="C17" s="26">
        <f>Registrer_nytteverknader!C149</f>
        <v>0</v>
      </c>
      <c r="D17" s="26">
        <f>Registrer_nytteverknader!D149</f>
        <v>0</v>
      </c>
      <c r="E17" s="26">
        <f>Registrer_nytteverknader!E149</f>
        <v>0</v>
      </c>
      <c r="F17" s="26">
        <f>Registrer_nytteverknader!F149</f>
        <v>0</v>
      </c>
      <c r="G17" s="26">
        <f>Registrer_nytteverknader!G149</f>
        <v>0</v>
      </c>
      <c r="H17" s="26">
        <f>Registrer_nytteverknader!H149</f>
        <v>0</v>
      </c>
      <c r="I17" s="26">
        <f>Registrer_nytteverknader!I149</f>
        <v>0</v>
      </c>
      <c r="J17" s="26">
        <f>Registrer_nytteverknader!J149</f>
        <v>0</v>
      </c>
      <c r="K17" s="26">
        <f>Registrer_nytteverknader!K149</f>
        <v>0</v>
      </c>
      <c r="L17" s="26">
        <f>Registrer_nytteverknader!L149</f>
        <v>0</v>
      </c>
      <c r="M17" s="26">
        <f>Registrer_nytteverknader!M149</f>
        <v>0</v>
      </c>
      <c r="N17" s="26">
        <f>Registrer_nytteverknader!N149</f>
        <v>0</v>
      </c>
      <c r="O17" s="26">
        <f>Registrer_nytteverknader!O149</f>
        <v>0</v>
      </c>
      <c r="P17" s="26">
        <f>Registrer_nytteverknader!P149</f>
        <v>0</v>
      </c>
      <c r="Q17" s="26">
        <f>Registrer_nytteverknader!Q149</f>
        <v>0</v>
      </c>
      <c r="R17" s="26">
        <f>Registrer_nytteverknader!R149</f>
        <v>0</v>
      </c>
      <c r="S17" s="26">
        <f>Registrer_nytteverknader!S149</f>
        <v>0</v>
      </c>
      <c r="T17" s="26">
        <f>Registrer_nytteverknader!T149</f>
        <v>0</v>
      </c>
      <c r="U17" s="26">
        <f>Registrer_nytteverknader!U149</f>
        <v>0</v>
      </c>
      <c r="V17" s="26">
        <f>Registrer_nytteverknader!V149</f>
        <v>0</v>
      </c>
      <c r="W17" s="26">
        <f>Registrer_nytteverknader!W149</f>
        <v>0</v>
      </c>
      <c r="X17" s="26">
        <f>Registrer_nytteverknader!X149</f>
        <v>0</v>
      </c>
      <c r="Y17" s="26">
        <f>Registrer_nytteverknader!Y149</f>
        <v>0</v>
      </c>
      <c r="Z17" s="26">
        <f>Registrer_nytteverknader!Z149</f>
        <v>0</v>
      </c>
      <c r="AA17" s="26">
        <f>Registrer_nytteverknader!AA149</f>
        <v>0</v>
      </c>
      <c r="AB17" s="26">
        <f>Registrer_nytteverknader!AB149</f>
        <v>0</v>
      </c>
      <c r="AC17" s="26">
        <f>Registrer_nytteverknader!AC149</f>
        <v>0</v>
      </c>
      <c r="AD17" s="26">
        <f>Registrer_nytteverknader!AD149</f>
        <v>0</v>
      </c>
      <c r="AE17" s="26">
        <f>Registrer_nytteverknader!AE149</f>
        <v>0</v>
      </c>
      <c r="AF17" s="26">
        <f>Registrer_nytteverknader!AF149</f>
        <v>0</v>
      </c>
      <c r="AG17" s="26">
        <f>Registrer_nytteverknader!AG149</f>
        <v>0</v>
      </c>
      <c r="AH17" s="26">
        <f>Registrer_nytteverknader!AH149</f>
        <v>0</v>
      </c>
      <c r="AI17" s="26">
        <f>Registrer_nytteverknader!AI149</f>
        <v>0</v>
      </c>
      <c r="AJ17" s="26">
        <f>Registrer_nytteverknader!AJ149</f>
        <v>0</v>
      </c>
      <c r="AK17" s="26">
        <f>Registrer_nytteverknader!AK149</f>
        <v>0</v>
      </c>
      <c r="AL17" s="26">
        <f>Registrer_nytteverknader!AL149</f>
        <v>0</v>
      </c>
      <c r="AM17" s="26">
        <f>Registrer_nytteverknader!AM149</f>
        <v>0</v>
      </c>
      <c r="AN17" s="26">
        <f>Registrer_nytteverknader!AN149</f>
        <v>0</v>
      </c>
      <c r="AO17" s="26">
        <f>Registrer_nytteverknader!AO149</f>
        <v>0</v>
      </c>
      <c r="AP17" s="26">
        <f>Registrer_nytteverknader!AP149</f>
        <v>0</v>
      </c>
      <c r="AQ17" s="26">
        <f>Registrer_nytteverknader!AQ149</f>
        <v>0</v>
      </c>
    </row>
    <row r="18" spans="1:43" x14ac:dyDescent="0.35">
      <c r="A18" s="93" t="str">
        <f>Registrer_nytteverknader!A150</f>
        <v>Sum nytte - kommunal sektor</v>
      </c>
      <c r="B18" s="93" t="str">
        <f>Registrer_nytteverknader!B150</f>
        <v>"</v>
      </c>
      <c r="C18" s="143">
        <f>Registrer_nytteverknader!C150</f>
        <v>0</v>
      </c>
      <c r="D18" s="143">
        <f>Registrer_nytteverknader!D150</f>
        <v>0</v>
      </c>
      <c r="E18" s="143">
        <f>Registrer_nytteverknader!E150</f>
        <v>0</v>
      </c>
      <c r="F18" s="143">
        <f>Registrer_nytteverknader!F150</f>
        <v>0</v>
      </c>
      <c r="G18" s="143">
        <f>Registrer_nytteverknader!G150</f>
        <v>0</v>
      </c>
      <c r="H18" s="143">
        <f>Registrer_nytteverknader!H150</f>
        <v>0</v>
      </c>
      <c r="I18" s="143">
        <f>Registrer_nytteverknader!I150</f>
        <v>0</v>
      </c>
      <c r="J18" s="143">
        <f>Registrer_nytteverknader!J150</f>
        <v>0</v>
      </c>
      <c r="K18" s="143">
        <f>Registrer_nytteverknader!K150</f>
        <v>0</v>
      </c>
      <c r="L18" s="143">
        <f>Registrer_nytteverknader!L150</f>
        <v>0</v>
      </c>
      <c r="M18" s="143">
        <f>Registrer_nytteverknader!M150</f>
        <v>0</v>
      </c>
      <c r="N18" s="143">
        <f>Registrer_nytteverknader!N150</f>
        <v>0</v>
      </c>
      <c r="O18" s="143">
        <f>Registrer_nytteverknader!O150</f>
        <v>0</v>
      </c>
      <c r="P18" s="143">
        <f>Registrer_nytteverknader!P150</f>
        <v>0</v>
      </c>
      <c r="Q18" s="143">
        <f>Registrer_nytteverknader!Q150</f>
        <v>0</v>
      </c>
      <c r="R18" s="143">
        <f>Registrer_nytteverknader!R150</f>
        <v>0</v>
      </c>
      <c r="S18" s="143">
        <f>Registrer_nytteverknader!S150</f>
        <v>0</v>
      </c>
      <c r="T18" s="143">
        <f>Registrer_nytteverknader!T150</f>
        <v>0</v>
      </c>
      <c r="U18" s="143">
        <f>Registrer_nytteverknader!U150</f>
        <v>0</v>
      </c>
      <c r="V18" s="143">
        <f>Registrer_nytteverknader!V150</f>
        <v>0</v>
      </c>
      <c r="W18" s="143">
        <f>Registrer_nytteverknader!W150</f>
        <v>0</v>
      </c>
      <c r="X18" s="143">
        <f>Registrer_nytteverknader!X150</f>
        <v>0</v>
      </c>
      <c r="Y18" s="143">
        <f>Registrer_nytteverknader!Y150</f>
        <v>0</v>
      </c>
      <c r="Z18" s="143">
        <f>Registrer_nytteverknader!Z150</f>
        <v>0</v>
      </c>
      <c r="AA18" s="143">
        <f>Registrer_nytteverknader!AA150</f>
        <v>0</v>
      </c>
      <c r="AB18" s="143">
        <f>Registrer_nytteverknader!AB150</f>
        <v>0</v>
      </c>
      <c r="AC18" s="143">
        <f>Registrer_nytteverknader!AC150</f>
        <v>0</v>
      </c>
      <c r="AD18" s="143">
        <f>Registrer_nytteverknader!AD150</f>
        <v>0</v>
      </c>
      <c r="AE18" s="143">
        <f>Registrer_nytteverknader!AE150</f>
        <v>0</v>
      </c>
      <c r="AF18" s="143">
        <f>Registrer_nytteverknader!AF150</f>
        <v>0</v>
      </c>
      <c r="AG18" s="143">
        <f>Registrer_nytteverknader!AG150</f>
        <v>0</v>
      </c>
      <c r="AH18" s="143">
        <f>Registrer_nytteverknader!AH150</f>
        <v>0</v>
      </c>
      <c r="AI18" s="143">
        <f>Registrer_nytteverknader!AI150</f>
        <v>0</v>
      </c>
      <c r="AJ18" s="143">
        <f>Registrer_nytteverknader!AJ150</f>
        <v>0</v>
      </c>
      <c r="AK18" s="143">
        <f>Registrer_nytteverknader!AK150</f>
        <v>0</v>
      </c>
      <c r="AL18" s="143">
        <f>Registrer_nytteverknader!AL150</f>
        <v>0</v>
      </c>
      <c r="AM18" s="143">
        <f>Registrer_nytteverknader!AM150</f>
        <v>0</v>
      </c>
      <c r="AN18" s="143">
        <f>Registrer_nytteverknader!AN150</f>
        <v>0</v>
      </c>
      <c r="AO18" s="143">
        <f>Registrer_nytteverknader!AO150</f>
        <v>0</v>
      </c>
      <c r="AP18" s="143">
        <f>Registrer_nytteverknader!AP150</f>
        <v>0</v>
      </c>
      <c r="AQ18" s="143">
        <f>Registrer_nytteverknader!AQ150</f>
        <v>0</v>
      </c>
    </row>
    <row r="20" spans="1:43" x14ac:dyDescent="0.35">
      <c r="A20" s="90" t="str">
        <f>Registrer_nytteverknader!A152</f>
        <v>Nytteverknader i privat næringsliv</v>
      </c>
    </row>
    <row r="21" spans="1:43" x14ac:dyDescent="0.35">
      <c r="A21" s="92" t="str">
        <f>Registrer_nytteverknader!A153</f>
        <v>Tidsbesparing i privat næringsliv</v>
      </c>
      <c r="B21" s="92" t="str">
        <f>Registrer_nytteverknader!B153</f>
        <v>I kroner</v>
      </c>
      <c r="C21" s="26">
        <f>Registrer_nytteverknader!C153</f>
        <v>0</v>
      </c>
      <c r="D21" s="26">
        <f>Registrer_nytteverknader!D153</f>
        <v>0</v>
      </c>
      <c r="E21" s="26">
        <f>Registrer_nytteverknader!E153</f>
        <v>0</v>
      </c>
      <c r="F21" s="26">
        <f>Registrer_nytteverknader!F153</f>
        <v>0</v>
      </c>
      <c r="G21" s="26">
        <f>Registrer_nytteverknader!G153</f>
        <v>0</v>
      </c>
      <c r="H21" s="26">
        <f>Registrer_nytteverknader!H153</f>
        <v>0</v>
      </c>
      <c r="I21" s="26">
        <f>Registrer_nytteverknader!I153</f>
        <v>0</v>
      </c>
      <c r="J21" s="26">
        <f>Registrer_nytteverknader!J153</f>
        <v>0</v>
      </c>
      <c r="K21" s="26">
        <f>Registrer_nytteverknader!K153</f>
        <v>0</v>
      </c>
      <c r="L21" s="26">
        <f>Registrer_nytteverknader!L153</f>
        <v>0</v>
      </c>
      <c r="M21" s="26">
        <f>Registrer_nytteverknader!M153</f>
        <v>0</v>
      </c>
      <c r="N21" s="26">
        <f>Registrer_nytteverknader!N153</f>
        <v>0</v>
      </c>
      <c r="O21" s="26">
        <f>Registrer_nytteverknader!O153</f>
        <v>0</v>
      </c>
      <c r="P21" s="26">
        <f>Registrer_nytteverknader!P153</f>
        <v>0</v>
      </c>
      <c r="Q21" s="26">
        <f>Registrer_nytteverknader!Q153</f>
        <v>0</v>
      </c>
      <c r="R21" s="26">
        <f>Registrer_nytteverknader!R153</f>
        <v>0</v>
      </c>
      <c r="S21" s="26">
        <f>Registrer_nytteverknader!S153</f>
        <v>0</v>
      </c>
      <c r="T21" s="26">
        <f>Registrer_nytteverknader!T153</f>
        <v>0</v>
      </c>
      <c r="U21" s="26">
        <f>Registrer_nytteverknader!U153</f>
        <v>0</v>
      </c>
      <c r="V21" s="26">
        <f>Registrer_nytteverknader!V153</f>
        <v>0</v>
      </c>
      <c r="W21" s="26">
        <f>Registrer_nytteverknader!W153</f>
        <v>0</v>
      </c>
      <c r="X21" s="26">
        <f>Registrer_nytteverknader!X153</f>
        <v>0</v>
      </c>
      <c r="Y21" s="26">
        <f>Registrer_nytteverknader!Y153</f>
        <v>0</v>
      </c>
      <c r="Z21" s="26">
        <f>Registrer_nytteverknader!Z153</f>
        <v>0</v>
      </c>
      <c r="AA21" s="26">
        <f>Registrer_nytteverknader!AA153</f>
        <v>0</v>
      </c>
      <c r="AB21" s="26">
        <f>Registrer_nytteverknader!AB153</f>
        <v>0</v>
      </c>
      <c r="AC21" s="26">
        <f>Registrer_nytteverknader!AC153</f>
        <v>0</v>
      </c>
      <c r="AD21" s="26">
        <f>Registrer_nytteverknader!AD153</f>
        <v>0</v>
      </c>
      <c r="AE21" s="26">
        <f>Registrer_nytteverknader!AE153</f>
        <v>0</v>
      </c>
      <c r="AF21" s="26">
        <f>Registrer_nytteverknader!AF153</f>
        <v>0</v>
      </c>
      <c r="AG21" s="26">
        <f>Registrer_nytteverknader!AG153</f>
        <v>0</v>
      </c>
      <c r="AH21" s="26">
        <f>Registrer_nytteverknader!AH153</f>
        <v>0</v>
      </c>
      <c r="AI21" s="26">
        <f>Registrer_nytteverknader!AI153</f>
        <v>0</v>
      </c>
      <c r="AJ21" s="26">
        <f>Registrer_nytteverknader!AJ153</f>
        <v>0</v>
      </c>
      <c r="AK21" s="26">
        <f>Registrer_nytteverknader!AK153</f>
        <v>0</v>
      </c>
      <c r="AL21" s="26">
        <f>Registrer_nytteverknader!AL153</f>
        <v>0</v>
      </c>
      <c r="AM21" s="26">
        <f>Registrer_nytteverknader!AM153</f>
        <v>0</v>
      </c>
      <c r="AN21" s="26">
        <f>Registrer_nytteverknader!AN153</f>
        <v>0</v>
      </c>
      <c r="AO21" s="26">
        <f>Registrer_nytteverknader!AO153</f>
        <v>0</v>
      </c>
      <c r="AP21" s="26">
        <f>Registrer_nytteverknader!AP153</f>
        <v>0</v>
      </c>
      <c r="AQ21" s="26">
        <f>Registrer_nytteverknader!AQ153</f>
        <v>0</v>
      </c>
    </row>
    <row r="22" spans="1:43" x14ac:dyDescent="0.35">
      <c r="A22" s="92" t="str">
        <f>Registrer_nytteverknader!A154</f>
        <v>Reduksjon i drift- og vedlikehaldskostnader i privat næringsliv</v>
      </c>
      <c r="B22" s="92" t="str">
        <f>Registrer_nytteverknader!B154</f>
        <v>"</v>
      </c>
      <c r="C22" s="26">
        <f>Registrer_nytteverknader!C154</f>
        <v>0</v>
      </c>
      <c r="D22" s="26">
        <f>Registrer_nytteverknader!D154</f>
        <v>0</v>
      </c>
      <c r="E22" s="26">
        <f>Registrer_nytteverknader!E154</f>
        <v>0</v>
      </c>
      <c r="F22" s="26">
        <f>Registrer_nytteverknader!F154</f>
        <v>0</v>
      </c>
      <c r="G22" s="26">
        <f>Registrer_nytteverknader!G154</f>
        <v>0</v>
      </c>
      <c r="H22" s="26">
        <f>Registrer_nytteverknader!H154</f>
        <v>0</v>
      </c>
      <c r="I22" s="26">
        <f>Registrer_nytteverknader!I154</f>
        <v>0</v>
      </c>
      <c r="J22" s="26">
        <f>Registrer_nytteverknader!J154</f>
        <v>0</v>
      </c>
      <c r="K22" s="26">
        <f>Registrer_nytteverknader!K154</f>
        <v>0</v>
      </c>
      <c r="L22" s="26">
        <f>Registrer_nytteverknader!L154</f>
        <v>0</v>
      </c>
      <c r="M22" s="26">
        <f>Registrer_nytteverknader!M154</f>
        <v>0</v>
      </c>
      <c r="N22" s="26">
        <f>Registrer_nytteverknader!N154</f>
        <v>0</v>
      </c>
      <c r="O22" s="26">
        <f>Registrer_nytteverknader!O154</f>
        <v>0</v>
      </c>
      <c r="P22" s="26">
        <f>Registrer_nytteverknader!P154</f>
        <v>0</v>
      </c>
      <c r="Q22" s="26">
        <f>Registrer_nytteverknader!Q154</f>
        <v>0</v>
      </c>
      <c r="R22" s="26">
        <f>Registrer_nytteverknader!R154</f>
        <v>0</v>
      </c>
      <c r="S22" s="26">
        <f>Registrer_nytteverknader!S154</f>
        <v>0</v>
      </c>
      <c r="T22" s="26">
        <f>Registrer_nytteverknader!T154</f>
        <v>0</v>
      </c>
      <c r="U22" s="26">
        <f>Registrer_nytteverknader!U154</f>
        <v>0</v>
      </c>
      <c r="V22" s="26">
        <f>Registrer_nytteverknader!V154</f>
        <v>0</v>
      </c>
      <c r="W22" s="26">
        <f>Registrer_nytteverknader!W154</f>
        <v>0</v>
      </c>
      <c r="X22" s="26">
        <f>Registrer_nytteverknader!X154</f>
        <v>0</v>
      </c>
      <c r="Y22" s="26">
        <f>Registrer_nytteverknader!Y154</f>
        <v>0</v>
      </c>
      <c r="Z22" s="26">
        <f>Registrer_nytteverknader!Z154</f>
        <v>0</v>
      </c>
      <c r="AA22" s="26">
        <f>Registrer_nytteverknader!AA154</f>
        <v>0</v>
      </c>
      <c r="AB22" s="26">
        <f>Registrer_nytteverknader!AB154</f>
        <v>0</v>
      </c>
      <c r="AC22" s="26">
        <f>Registrer_nytteverknader!AC154</f>
        <v>0</v>
      </c>
      <c r="AD22" s="26">
        <f>Registrer_nytteverknader!AD154</f>
        <v>0</v>
      </c>
      <c r="AE22" s="26">
        <f>Registrer_nytteverknader!AE154</f>
        <v>0</v>
      </c>
      <c r="AF22" s="26">
        <f>Registrer_nytteverknader!AF154</f>
        <v>0</v>
      </c>
      <c r="AG22" s="26">
        <f>Registrer_nytteverknader!AG154</f>
        <v>0</v>
      </c>
      <c r="AH22" s="26">
        <f>Registrer_nytteverknader!AH154</f>
        <v>0</v>
      </c>
      <c r="AI22" s="26">
        <f>Registrer_nytteverknader!AI154</f>
        <v>0</v>
      </c>
      <c r="AJ22" s="26">
        <f>Registrer_nytteverknader!AJ154</f>
        <v>0</v>
      </c>
      <c r="AK22" s="26">
        <f>Registrer_nytteverknader!AK154</f>
        <v>0</v>
      </c>
      <c r="AL22" s="26">
        <f>Registrer_nytteverknader!AL154</f>
        <v>0</v>
      </c>
      <c r="AM22" s="26">
        <f>Registrer_nytteverknader!AM154</f>
        <v>0</v>
      </c>
      <c r="AN22" s="26">
        <f>Registrer_nytteverknader!AN154</f>
        <v>0</v>
      </c>
      <c r="AO22" s="26">
        <f>Registrer_nytteverknader!AO154</f>
        <v>0</v>
      </c>
      <c r="AP22" s="26">
        <f>Registrer_nytteverknader!AP154</f>
        <v>0</v>
      </c>
      <c r="AQ22" s="26">
        <f>Registrer_nytteverknader!AQ154</f>
        <v>0</v>
      </c>
    </row>
    <row r="23" spans="1:43" x14ac:dyDescent="0.35">
      <c r="A23" s="92" t="str">
        <f>Registrer_nytteverknader!A155</f>
        <v>Øvrig nytteverknad i privat næringsliv 1</v>
      </c>
      <c r="B23" s="92" t="str">
        <f>Registrer_nytteverknader!B155</f>
        <v>"</v>
      </c>
      <c r="C23" s="26">
        <f>Registrer_nytteverknader!C155</f>
        <v>0</v>
      </c>
      <c r="D23" s="26">
        <f>Registrer_nytteverknader!D155</f>
        <v>0</v>
      </c>
      <c r="E23" s="26">
        <f>Registrer_nytteverknader!E155</f>
        <v>0</v>
      </c>
      <c r="F23" s="26">
        <f>Registrer_nytteverknader!F155</f>
        <v>0</v>
      </c>
      <c r="G23" s="26">
        <f>Registrer_nytteverknader!G155</f>
        <v>0</v>
      </c>
      <c r="H23" s="26">
        <f>Registrer_nytteverknader!H155</f>
        <v>0</v>
      </c>
      <c r="I23" s="26">
        <f>Registrer_nytteverknader!I155</f>
        <v>0</v>
      </c>
      <c r="J23" s="26">
        <f>Registrer_nytteverknader!J155</f>
        <v>0</v>
      </c>
      <c r="K23" s="26">
        <f>Registrer_nytteverknader!K155</f>
        <v>0</v>
      </c>
      <c r="L23" s="26">
        <f>Registrer_nytteverknader!L155</f>
        <v>0</v>
      </c>
      <c r="M23" s="26">
        <f>Registrer_nytteverknader!M155</f>
        <v>0</v>
      </c>
      <c r="N23" s="26">
        <f>Registrer_nytteverknader!N155</f>
        <v>0</v>
      </c>
      <c r="O23" s="26">
        <f>Registrer_nytteverknader!O155</f>
        <v>0</v>
      </c>
      <c r="P23" s="26">
        <f>Registrer_nytteverknader!P155</f>
        <v>0</v>
      </c>
      <c r="Q23" s="26">
        <f>Registrer_nytteverknader!Q155</f>
        <v>0</v>
      </c>
      <c r="R23" s="26">
        <f>Registrer_nytteverknader!R155</f>
        <v>0</v>
      </c>
      <c r="S23" s="26">
        <f>Registrer_nytteverknader!S155</f>
        <v>0</v>
      </c>
      <c r="T23" s="26">
        <f>Registrer_nytteverknader!T155</f>
        <v>0</v>
      </c>
      <c r="U23" s="26">
        <f>Registrer_nytteverknader!U155</f>
        <v>0</v>
      </c>
      <c r="V23" s="26">
        <f>Registrer_nytteverknader!V155</f>
        <v>0</v>
      </c>
      <c r="W23" s="26">
        <f>Registrer_nytteverknader!W155</f>
        <v>0</v>
      </c>
      <c r="X23" s="26">
        <f>Registrer_nytteverknader!X155</f>
        <v>0</v>
      </c>
      <c r="Y23" s="26">
        <f>Registrer_nytteverknader!Y155</f>
        <v>0</v>
      </c>
      <c r="Z23" s="26">
        <f>Registrer_nytteverknader!Z155</f>
        <v>0</v>
      </c>
      <c r="AA23" s="26">
        <f>Registrer_nytteverknader!AA155</f>
        <v>0</v>
      </c>
      <c r="AB23" s="26">
        <f>Registrer_nytteverknader!AB155</f>
        <v>0</v>
      </c>
      <c r="AC23" s="26">
        <f>Registrer_nytteverknader!AC155</f>
        <v>0</v>
      </c>
      <c r="AD23" s="26">
        <f>Registrer_nytteverknader!AD155</f>
        <v>0</v>
      </c>
      <c r="AE23" s="26">
        <f>Registrer_nytteverknader!AE155</f>
        <v>0</v>
      </c>
      <c r="AF23" s="26">
        <f>Registrer_nytteverknader!AF155</f>
        <v>0</v>
      </c>
      <c r="AG23" s="26">
        <f>Registrer_nytteverknader!AG155</f>
        <v>0</v>
      </c>
      <c r="AH23" s="26">
        <f>Registrer_nytteverknader!AH155</f>
        <v>0</v>
      </c>
      <c r="AI23" s="26">
        <f>Registrer_nytteverknader!AI155</f>
        <v>0</v>
      </c>
      <c r="AJ23" s="26">
        <f>Registrer_nytteverknader!AJ155</f>
        <v>0</v>
      </c>
      <c r="AK23" s="26">
        <f>Registrer_nytteverknader!AK155</f>
        <v>0</v>
      </c>
      <c r="AL23" s="26">
        <f>Registrer_nytteverknader!AL155</f>
        <v>0</v>
      </c>
      <c r="AM23" s="26">
        <f>Registrer_nytteverknader!AM155</f>
        <v>0</v>
      </c>
      <c r="AN23" s="26">
        <f>Registrer_nytteverknader!AN155</f>
        <v>0</v>
      </c>
      <c r="AO23" s="26">
        <f>Registrer_nytteverknader!AO155</f>
        <v>0</v>
      </c>
      <c r="AP23" s="26">
        <f>Registrer_nytteverknader!AP155</f>
        <v>0</v>
      </c>
      <c r="AQ23" s="26">
        <f>Registrer_nytteverknader!AQ155</f>
        <v>0</v>
      </c>
    </row>
    <row r="24" spans="1:43" x14ac:dyDescent="0.35">
      <c r="A24" s="92" t="str">
        <f>Registrer_nytteverknader!A156</f>
        <v>Øvrig nytteverknad i privat næringsliv 2</v>
      </c>
      <c r="B24" s="92" t="str">
        <f>Registrer_nytteverknader!B156</f>
        <v>"</v>
      </c>
      <c r="C24" s="26">
        <f>Registrer_nytteverknader!C156</f>
        <v>0</v>
      </c>
      <c r="D24" s="26">
        <f>Registrer_nytteverknader!D156</f>
        <v>0</v>
      </c>
      <c r="E24" s="26">
        <f>Registrer_nytteverknader!E156</f>
        <v>0</v>
      </c>
      <c r="F24" s="26">
        <f>Registrer_nytteverknader!F156</f>
        <v>0</v>
      </c>
      <c r="G24" s="26">
        <f>Registrer_nytteverknader!G156</f>
        <v>0</v>
      </c>
      <c r="H24" s="26">
        <f>Registrer_nytteverknader!H156</f>
        <v>0</v>
      </c>
      <c r="I24" s="26">
        <f>Registrer_nytteverknader!I156</f>
        <v>0</v>
      </c>
      <c r="J24" s="26">
        <f>Registrer_nytteverknader!J156</f>
        <v>0</v>
      </c>
      <c r="K24" s="26">
        <f>Registrer_nytteverknader!K156</f>
        <v>0</v>
      </c>
      <c r="L24" s="26">
        <f>Registrer_nytteverknader!L156</f>
        <v>0</v>
      </c>
      <c r="M24" s="26">
        <f>Registrer_nytteverknader!M156</f>
        <v>0</v>
      </c>
      <c r="N24" s="26">
        <f>Registrer_nytteverknader!N156</f>
        <v>0</v>
      </c>
      <c r="O24" s="26">
        <f>Registrer_nytteverknader!O156</f>
        <v>0</v>
      </c>
      <c r="P24" s="26">
        <f>Registrer_nytteverknader!P156</f>
        <v>0</v>
      </c>
      <c r="Q24" s="26">
        <f>Registrer_nytteverknader!Q156</f>
        <v>0</v>
      </c>
      <c r="R24" s="26">
        <f>Registrer_nytteverknader!R156</f>
        <v>0</v>
      </c>
      <c r="S24" s="26">
        <f>Registrer_nytteverknader!S156</f>
        <v>0</v>
      </c>
      <c r="T24" s="26">
        <f>Registrer_nytteverknader!T156</f>
        <v>0</v>
      </c>
      <c r="U24" s="26">
        <f>Registrer_nytteverknader!U156</f>
        <v>0</v>
      </c>
      <c r="V24" s="26">
        <f>Registrer_nytteverknader!V156</f>
        <v>0</v>
      </c>
      <c r="W24" s="26">
        <f>Registrer_nytteverknader!W156</f>
        <v>0</v>
      </c>
      <c r="X24" s="26">
        <f>Registrer_nytteverknader!X156</f>
        <v>0</v>
      </c>
      <c r="Y24" s="26">
        <f>Registrer_nytteverknader!Y156</f>
        <v>0</v>
      </c>
      <c r="Z24" s="26">
        <f>Registrer_nytteverknader!Z156</f>
        <v>0</v>
      </c>
      <c r="AA24" s="26">
        <f>Registrer_nytteverknader!AA156</f>
        <v>0</v>
      </c>
      <c r="AB24" s="26">
        <f>Registrer_nytteverknader!AB156</f>
        <v>0</v>
      </c>
      <c r="AC24" s="26">
        <f>Registrer_nytteverknader!AC156</f>
        <v>0</v>
      </c>
      <c r="AD24" s="26">
        <f>Registrer_nytteverknader!AD156</f>
        <v>0</v>
      </c>
      <c r="AE24" s="26">
        <f>Registrer_nytteverknader!AE156</f>
        <v>0</v>
      </c>
      <c r="AF24" s="26">
        <f>Registrer_nytteverknader!AF156</f>
        <v>0</v>
      </c>
      <c r="AG24" s="26">
        <f>Registrer_nytteverknader!AG156</f>
        <v>0</v>
      </c>
      <c r="AH24" s="26">
        <f>Registrer_nytteverknader!AH156</f>
        <v>0</v>
      </c>
      <c r="AI24" s="26">
        <f>Registrer_nytteverknader!AI156</f>
        <v>0</v>
      </c>
      <c r="AJ24" s="26">
        <f>Registrer_nytteverknader!AJ156</f>
        <v>0</v>
      </c>
      <c r="AK24" s="26">
        <f>Registrer_nytteverknader!AK156</f>
        <v>0</v>
      </c>
      <c r="AL24" s="26">
        <f>Registrer_nytteverknader!AL156</f>
        <v>0</v>
      </c>
      <c r="AM24" s="26">
        <f>Registrer_nytteverknader!AM156</f>
        <v>0</v>
      </c>
      <c r="AN24" s="26">
        <f>Registrer_nytteverknader!AN156</f>
        <v>0</v>
      </c>
      <c r="AO24" s="26">
        <f>Registrer_nytteverknader!AO156</f>
        <v>0</v>
      </c>
      <c r="AP24" s="26">
        <f>Registrer_nytteverknader!AP156</f>
        <v>0</v>
      </c>
      <c r="AQ24" s="26">
        <f>Registrer_nytteverknader!AQ156</f>
        <v>0</v>
      </c>
    </row>
    <row r="25" spans="1:43" x14ac:dyDescent="0.35">
      <c r="A25" s="93" t="str">
        <f>Registrer_nytteverknader!A157</f>
        <v>Sum nytte - privat næringsliv</v>
      </c>
      <c r="B25" s="93" t="str">
        <f>Registrer_nytteverknader!B157</f>
        <v>"</v>
      </c>
      <c r="C25" s="143">
        <f>Registrer_nytteverknader!C157</f>
        <v>0</v>
      </c>
      <c r="D25" s="143">
        <f>Registrer_nytteverknader!D157</f>
        <v>0</v>
      </c>
      <c r="E25" s="143">
        <f>Registrer_nytteverknader!E157</f>
        <v>0</v>
      </c>
      <c r="F25" s="143">
        <f>Registrer_nytteverknader!F157</f>
        <v>0</v>
      </c>
      <c r="G25" s="143">
        <f>Registrer_nytteverknader!G157</f>
        <v>0</v>
      </c>
      <c r="H25" s="143">
        <f>Registrer_nytteverknader!H157</f>
        <v>0</v>
      </c>
      <c r="I25" s="143">
        <f>Registrer_nytteverknader!I157</f>
        <v>0</v>
      </c>
      <c r="J25" s="143">
        <f>Registrer_nytteverknader!J157</f>
        <v>0</v>
      </c>
      <c r="K25" s="143">
        <f>Registrer_nytteverknader!K157</f>
        <v>0</v>
      </c>
      <c r="L25" s="143">
        <f>Registrer_nytteverknader!L157</f>
        <v>0</v>
      </c>
      <c r="M25" s="143">
        <f>Registrer_nytteverknader!M157</f>
        <v>0</v>
      </c>
      <c r="N25" s="143">
        <f>Registrer_nytteverknader!N157</f>
        <v>0</v>
      </c>
      <c r="O25" s="143">
        <f>Registrer_nytteverknader!O157</f>
        <v>0</v>
      </c>
      <c r="P25" s="143">
        <f>Registrer_nytteverknader!P157</f>
        <v>0</v>
      </c>
      <c r="Q25" s="143">
        <f>Registrer_nytteverknader!Q157</f>
        <v>0</v>
      </c>
      <c r="R25" s="143">
        <f>Registrer_nytteverknader!R157</f>
        <v>0</v>
      </c>
      <c r="S25" s="143">
        <f>Registrer_nytteverknader!S157</f>
        <v>0</v>
      </c>
      <c r="T25" s="143">
        <f>Registrer_nytteverknader!T157</f>
        <v>0</v>
      </c>
      <c r="U25" s="143">
        <f>Registrer_nytteverknader!U157</f>
        <v>0</v>
      </c>
      <c r="V25" s="143">
        <f>Registrer_nytteverknader!V157</f>
        <v>0</v>
      </c>
      <c r="W25" s="143">
        <f>Registrer_nytteverknader!W157</f>
        <v>0</v>
      </c>
      <c r="X25" s="143">
        <f>Registrer_nytteverknader!X157</f>
        <v>0</v>
      </c>
      <c r="Y25" s="143">
        <f>Registrer_nytteverknader!Y157</f>
        <v>0</v>
      </c>
      <c r="Z25" s="143">
        <f>Registrer_nytteverknader!Z157</f>
        <v>0</v>
      </c>
      <c r="AA25" s="143">
        <f>Registrer_nytteverknader!AA157</f>
        <v>0</v>
      </c>
      <c r="AB25" s="143">
        <f>Registrer_nytteverknader!AB157</f>
        <v>0</v>
      </c>
      <c r="AC25" s="143">
        <f>Registrer_nytteverknader!AC157</f>
        <v>0</v>
      </c>
      <c r="AD25" s="143">
        <f>Registrer_nytteverknader!AD157</f>
        <v>0</v>
      </c>
      <c r="AE25" s="143">
        <f>Registrer_nytteverknader!AE157</f>
        <v>0</v>
      </c>
      <c r="AF25" s="143">
        <f>Registrer_nytteverknader!AF157</f>
        <v>0</v>
      </c>
      <c r="AG25" s="143">
        <f>Registrer_nytteverknader!AG157</f>
        <v>0</v>
      </c>
      <c r="AH25" s="143">
        <f>Registrer_nytteverknader!AH157</f>
        <v>0</v>
      </c>
      <c r="AI25" s="143">
        <f>Registrer_nytteverknader!AI157</f>
        <v>0</v>
      </c>
      <c r="AJ25" s="143">
        <f>Registrer_nytteverknader!AJ157</f>
        <v>0</v>
      </c>
      <c r="AK25" s="143">
        <f>Registrer_nytteverknader!AK157</f>
        <v>0</v>
      </c>
      <c r="AL25" s="143">
        <f>Registrer_nytteverknader!AL157</f>
        <v>0</v>
      </c>
      <c r="AM25" s="143">
        <f>Registrer_nytteverknader!AM157</f>
        <v>0</v>
      </c>
      <c r="AN25" s="143">
        <f>Registrer_nytteverknader!AN157</f>
        <v>0</v>
      </c>
      <c r="AO25" s="143">
        <f>Registrer_nytteverknader!AO157</f>
        <v>0</v>
      </c>
      <c r="AP25" s="143">
        <f>Registrer_nytteverknader!AP157</f>
        <v>0</v>
      </c>
      <c r="AQ25" s="143">
        <f>Registrer_nytteverknader!AQ157</f>
        <v>0</v>
      </c>
    </row>
    <row r="27" spans="1:43" x14ac:dyDescent="0.35">
      <c r="A27" s="90" t="str">
        <f>Registrer_nytteverknader!A159</f>
        <v>Nytteverknader for privatpersoner</v>
      </c>
    </row>
    <row r="28" spans="1:43" x14ac:dyDescent="0.35">
      <c r="A28" s="92" t="str">
        <f>Registrer_nytteverknader!A160</f>
        <v>Tidsbesparing for privatpersoner</v>
      </c>
      <c r="B28" s="92" t="str">
        <f>Registrer_nytteverknader!B160</f>
        <v>I kroner</v>
      </c>
      <c r="C28" s="26">
        <f>Registrer_nytteverknader!C160</f>
        <v>0</v>
      </c>
      <c r="D28" s="26">
        <f>Registrer_nytteverknader!D160</f>
        <v>0</v>
      </c>
      <c r="E28" s="26">
        <f>Registrer_nytteverknader!E160</f>
        <v>0</v>
      </c>
      <c r="F28" s="26">
        <f>Registrer_nytteverknader!F160</f>
        <v>0</v>
      </c>
      <c r="G28" s="26">
        <f>Registrer_nytteverknader!G160</f>
        <v>0</v>
      </c>
      <c r="H28" s="26">
        <f>Registrer_nytteverknader!H160</f>
        <v>0</v>
      </c>
      <c r="I28" s="26">
        <f>Registrer_nytteverknader!I160</f>
        <v>0</v>
      </c>
      <c r="J28" s="26">
        <f>Registrer_nytteverknader!J160</f>
        <v>0</v>
      </c>
      <c r="K28" s="26">
        <f>Registrer_nytteverknader!K160</f>
        <v>0</v>
      </c>
      <c r="L28" s="26">
        <f>Registrer_nytteverknader!L160</f>
        <v>0</v>
      </c>
      <c r="M28" s="26">
        <f>Registrer_nytteverknader!M160</f>
        <v>0</v>
      </c>
      <c r="N28" s="26">
        <f>Registrer_nytteverknader!N160</f>
        <v>0</v>
      </c>
      <c r="O28" s="26">
        <f>Registrer_nytteverknader!O160</f>
        <v>0</v>
      </c>
      <c r="P28" s="26">
        <f>Registrer_nytteverknader!P160</f>
        <v>0</v>
      </c>
      <c r="Q28" s="26">
        <f>Registrer_nytteverknader!Q160</f>
        <v>0</v>
      </c>
      <c r="R28" s="26">
        <f>Registrer_nytteverknader!R160</f>
        <v>0</v>
      </c>
      <c r="S28" s="26">
        <f>Registrer_nytteverknader!S160</f>
        <v>0</v>
      </c>
      <c r="T28" s="26">
        <f>Registrer_nytteverknader!T160</f>
        <v>0</v>
      </c>
      <c r="U28" s="26">
        <f>Registrer_nytteverknader!U160</f>
        <v>0</v>
      </c>
      <c r="V28" s="26">
        <f>Registrer_nytteverknader!V160</f>
        <v>0</v>
      </c>
      <c r="W28" s="26">
        <f>Registrer_nytteverknader!W160</f>
        <v>0</v>
      </c>
      <c r="X28" s="26">
        <f>Registrer_nytteverknader!X160</f>
        <v>0</v>
      </c>
      <c r="Y28" s="26">
        <f>Registrer_nytteverknader!Y160</f>
        <v>0</v>
      </c>
      <c r="Z28" s="26">
        <f>Registrer_nytteverknader!Z160</f>
        <v>0</v>
      </c>
      <c r="AA28" s="26">
        <f>Registrer_nytteverknader!AA160</f>
        <v>0</v>
      </c>
      <c r="AB28" s="26">
        <f>Registrer_nytteverknader!AB160</f>
        <v>0</v>
      </c>
      <c r="AC28" s="26">
        <f>Registrer_nytteverknader!AC160</f>
        <v>0</v>
      </c>
      <c r="AD28" s="26">
        <f>Registrer_nytteverknader!AD160</f>
        <v>0</v>
      </c>
      <c r="AE28" s="26">
        <f>Registrer_nytteverknader!AE160</f>
        <v>0</v>
      </c>
      <c r="AF28" s="26">
        <f>Registrer_nytteverknader!AF160</f>
        <v>0</v>
      </c>
      <c r="AG28" s="26">
        <f>Registrer_nytteverknader!AG160</f>
        <v>0</v>
      </c>
      <c r="AH28" s="26">
        <f>Registrer_nytteverknader!AH160</f>
        <v>0</v>
      </c>
      <c r="AI28" s="26">
        <f>Registrer_nytteverknader!AI160</f>
        <v>0</v>
      </c>
      <c r="AJ28" s="26">
        <f>Registrer_nytteverknader!AJ160</f>
        <v>0</v>
      </c>
      <c r="AK28" s="26">
        <f>Registrer_nytteverknader!AK160</f>
        <v>0</v>
      </c>
      <c r="AL28" s="26">
        <f>Registrer_nytteverknader!AL160</f>
        <v>0</v>
      </c>
      <c r="AM28" s="26">
        <f>Registrer_nytteverknader!AM160</f>
        <v>0</v>
      </c>
      <c r="AN28" s="26">
        <f>Registrer_nytteverknader!AN160</f>
        <v>0</v>
      </c>
      <c r="AO28" s="26">
        <f>Registrer_nytteverknader!AO160</f>
        <v>0</v>
      </c>
      <c r="AP28" s="26">
        <f>Registrer_nytteverknader!AP160</f>
        <v>0</v>
      </c>
      <c r="AQ28" s="26">
        <f>Registrer_nytteverknader!AQ160</f>
        <v>0</v>
      </c>
    </row>
    <row r="29" spans="1:43" x14ac:dyDescent="0.35">
      <c r="A29" s="92" t="str">
        <f>Registrer_nytteverknader!A161</f>
        <v xml:space="preserve">Øvrig nytteverknad for privatpersoner 1 </v>
      </c>
      <c r="B29" s="92" t="str">
        <f>Registrer_nytteverknader!B161</f>
        <v>"</v>
      </c>
      <c r="C29" s="26">
        <f>Registrer_nytteverknader!C161</f>
        <v>0</v>
      </c>
      <c r="D29" s="26">
        <f>Registrer_nytteverknader!D161</f>
        <v>0</v>
      </c>
      <c r="E29" s="26">
        <f>Registrer_nytteverknader!E161</f>
        <v>0</v>
      </c>
      <c r="F29" s="26">
        <f>Registrer_nytteverknader!F161</f>
        <v>0</v>
      </c>
      <c r="G29" s="26">
        <f>Registrer_nytteverknader!G161</f>
        <v>0</v>
      </c>
      <c r="H29" s="26">
        <f>Registrer_nytteverknader!H161</f>
        <v>0</v>
      </c>
      <c r="I29" s="26">
        <f>Registrer_nytteverknader!I161</f>
        <v>0</v>
      </c>
      <c r="J29" s="26">
        <f>Registrer_nytteverknader!J161</f>
        <v>0</v>
      </c>
      <c r="K29" s="26">
        <f>Registrer_nytteverknader!K161</f>
        <v>0</v>
      </c>
      <c r="L29" s="26">
        <f>Registrer_nytteverknader!L161</f>
        <v>0</v>
      </c>
      <c r="M29" s="26">
        <f>Registrer_nytteverknader!M161</f>
        <v>0</v>
      </c>
      <c r="N29" s="26">
        <f>Registrer_nytteverknader!N161</f>
        <v>0</v>
      </c>
      <c r="O29" s="26">
        <f>Registrer_nytteverknader!O161</f>
        <v>0</v>
      </c>
      <c r="P29" s="26">
        <f>Registrer_nytteverknader!P161</f>
        <v>0</v>
      </c>
      <c r="Q29" s="26">
        <f>Registrer_nytteverknader!Q161</f>
        <v>0</v>
      </c>
      <c r="R29" s="26">
        <f>Registrer_nytteverknader!R161</f>
        <v>0</v>
      </c>
      <c r="S29" s="26">
        <f>Registrer_nytteverknader!S161</f>
        <v>0</v>
      </c>
      <c r="T29" s="26">
        <f>Registrer_nytteverknader!T161</f>
        <v>0</v>
      </c>
      <c r="U29" s="26">
        <f>Registrer_nytteverknader!U161</f>
        <v>0</v>
      </c>
      <c r="V29" s="26">
        <f>Registrer_nytteverknader!V161</f>
        <v>0</v>
      </c>
      <c r="W29" s="26">
        <f>Registrer_nytteverknader!W161</f>
        <v>0</v>
      </c>
      <c r="X29" s="26">
        <f>Registrer_nytteverknader!X161</f>
        <v>0</v>
      </c>
      <c r="Y29" s="26">
        <f>Registrer_nytteverknader!Y161</f>
        <v>0</v>
      </c>
      <c r="Z29" s="26">
        <f>Registrer_nytteverknader!Z161</f>
        <v>0</v>
      </c>
      <c r="AA29" s="26">
        <f>Registrer_nytteverknader!AA161</f>
        <v>0</v>
      </c>
      <c r="AB29" s="26">
        <f>Registrer_nytteverknader!AB161</f>
        <v>0</v>
      </c>
      <c r="AC29" s="26">
        <f>Registrer_nytteverknader!AC161</f>
        <v>0</v>
      </c>
      <c r="AD29" s="26">
        <f>Registrer_nytteverknader!AD161</f>
        <v>0</v>
      </c>
      <c r="AE29" s="26">
        <f>Registrer_nytteverknader!AE161</f>
        <v>0</v>
      </c>
      <c r="AF29" s="26">
        <f>Registrer_nytteverknader!AF161</f>
        <v>0</v>
      </c>
      <c r="AG29" s="26">
        <f>Registrer_nytteverknader!AG161</f>
        <v>0</v>
      </c>
      <c r="AH29" s="26">
        <f>Registrer_nytteverknader!AH161</f>
        <v>0</v>
      </c>
      <c r="AI29" s="26">
        <f>Registrer_nytteverknader!AI161</f>
        <v>0</v>
      </c>
      <c r="AJ29" s="26">
        <f>Registrer_nytteverknader!AJ161</f>
        <v>0</v>
      </c>
      <c r="AK29" s="26">
        <f>Registrer_nytteverknader!AK161</f>
        <v>0</v>
      </c>
      <c r="AL29" s="26">
        <f>Registrer_nytteverknader!AL161</f>
        <v>0</v>
      </c>
      <c r="AM29" s="26">
        <f>Registrer_nytteverknader!AM161</f>
        <v>0</v>
      </c>
      <c r="AN29" s="26">
        <f>Registrer_nytteverknader!AN161</f>
        <v>0</v>
      </c>
      <c r="AO29" s="26">
        <f>Registrer_nytteverknader!AO161</f>
        <v>0</v>
      </c>
      <c r="AP29" s="26">
        <f>Registrer_nytteverknader!AP161</f>
        <v>0</v>
      </c>
      <c r="AQ29" s="26">
        <f>Registrer_nytteverknader!AQ161</f>
        <v>0</v>
      </c>
    </row>
    <row r="30" spans="1:43" x14ac:dyDescent="0.35">
      <c r="A30" s="92" t="str">
        <f>Registrer_nytteverknader!A162</f>
        <v>Øvrig nytteverknad for privatpersoner 2</v>
      </c>
      <c r="B30" s="92" t="str">
        <f>Registrer_nytteverknader!B162</f>
        <v>"</v>
      </c>
      <c r="C30" s="26">
        <f>Registrer_nytteverknader!C162</f>
        <v>0</v>
      </c>
      <c r="D30" s="26">
        <f>Registrer_nytteverknader!D162</f>
        <v>0</v>
      </c>
      <c r="E30" s="26">
        <f>Registrer_nytteverknader!E162</f>
        <v>0</v>
      </c>
      <c r="F30" s="26">
        <f>Registrer_nytteverknader!F162</f>
        <v>0</v>
      </c>
      <c r="G30" s="26">
        <f>Registrer_nytteverknader!G162</f>
        <v>0</v>
      </c>
      <c r="H30" s="26">
        <f>Registrer_nytteverknader!H162</f>
        <v>0</v>
      </c>
      <c r="I30" s="26">
        <f>Registrer_nytteverknader!I162</f>
        <v>0</v>
      </c>
      <c r="J30" s="26">
        <f>Registrer_nytteverknader!J162</f>
        <v>0</v>
      </c>
      <c r="K30" s="26">
        <f>Registrer_nytteverknader!K162</f>
        <v>0</v>
      </c>
      <c r="L30" s="26">
        <f>Registrer_nytteverknader!L162</f>
        <v>0</v>
      </c>
      <c r="M30" s="26">
        <f>Registrer_nytteverknader!M162</f>
        <v>0</v>
      </c>
      <c r="N30" s="26">
        <f>Registrer_nytteverknader!N162</f>
        <v>0</v>
      </c>
      <c r="O30" s="26">
        <f>Registrer_nytteverknader!O162</f>
        <v>0</v>
      </c>
      <c r="P30" s="26">
        <f>Registrer_nytteverknader!P162</f>
        <v>0</v>
      </c>
      <c r="Q30" s="26">
        <f>Registrer_nytteverknader!Q162</f>
        <v>0</v>
      </c>
      <c r="R30" s="26">
        <f>Registrer_nytteverknader!R162</f>
        <v>0</v>
      </c>
      <c r="S30" s="26">
        <f>Registrer_nytteverknader!S162</f>
        <v>0</v>
      </c>
      <c r="T30" s="26">
        <f>Registrer_nytteverknader!T162</f>
        <v>0</v>
      </c>
      <c r="U30" s="26">
        <f>Registrer_nytteverknader!U162</f>
        <v>0</v>
      </c>
      <c r="V30" s="26">
        <f>Registrer_nytteverknader!V162</f>
        <v>0</v>
      </c>
      <c r="W30" s="26">
        <f>Registrer_nytteverknader!W162</f>
        <v>0</v>
      </c>
      <c r="X30" s="26">
        <f>Registrer_nytteverknader!X162</f>
        <v>0</v>
      </c>
      <c r="Y30" s="26">
        <f>Registrer_nytteverknader!Y162</f>
        <v>0</v>
      </c>
      <c r="Z30" s="26">
        <f>Registrer_nytteverknader!Z162</f>
        <v>0</v>
      </c>
      <c r="AA30" s="26">
        <f>Registrer_nytteverknader!AA162</f>
        <v>0</v>
      </c>
      <c r="AB30" s="26">
        <f>Registrer_nytteverknader!AB162</f>
        <v>0</v>
      </c>
      <c r="AC30" s="26">
        <f>Registrer_nytteverknader!AC162</f>
        <v>0</v>
      </c>
      <c r="AD30" s="26">
        <f>Registrer_nytteverknader!AD162</f>
        <v>0</v>
      </c>
      <c r="AE30" s="26">
        <f>Registrer_nytteverknader!AE162</f>
        <v>0</v>
      </c>
      <c r="AF30" s="26">
        <f>Registrer_nytteverknader!AF162</f>
        <v>0</v>
      </c>
      <c r="AG30" s="26">
        <f>Registrer_nytteverknader!AG162</f>
        <v>0</v>
      </c>
      <c r="AH30" s="26">
        <f>Registrer_nytteverknader!AH162</f>
        <v>0</v>
      </c>
      <c r="AI30" s="26">
        <f>Registrer_nytteverknader!AI162</f>
        <v>0</v>
      </c>
      <c r="AJ30" s="26">
        <f>Registrer_nytteverknader!AJ162</f>
        <v>0</v>
      </c>
      <c r="AK30" s="26">
        <f>Registrer_nytteverknader!AK162</f>
        <v>0</v>
      </c>
      <c r="AL30" s="26">
        <f>Registrer_nytteverknader!AL162</f>
        <v>0</v>
      </c>
      <c r="AM30" s="26">
        <f>Registrer_nytteverknader!AM162</f>
        <v>0</v>
      </c>
      <c r="AN30" s="26">
        <f>Registrer_nytteverknader!AN162</f>
        <v>0</v>
      </c>
      <c r="AO30" s="26">
        <f>Registrer_nytteverknader!AO162</f>
        <v>0</v>
      </c>
      <c r="AP30" s="26">
        <f>Registrer_nytteverknader!AP162</f>
        <v>0</v>
      </c>
      <c r="AQ30" s="26">
        <f>Registrer_nytteverknader!AQ162</f>
        <v>0</v>
      </c>
    </row>
    <row r="31" spans="1:43" x14ac:dyDescent="0.35">
      <c r="A31" s="93" t="str">
        <f>Registrer_nytteverknader!A163</f>
        <v>Sum nytte - privatpersoner</v>
      </c>
      <c r="B31" s="93" t="str">
        <f>Registrer_nytteverknader!B163</f>
        <v>"</v>
      </c>
      <c r="C31" s="143">
        <f t="shared" ref="C31:AQ31" si="1">SUM(C28:C30)</f>
        <v>0</v>
      </c>
      <c r="D31" s="143">
        <f t="shared" si="1"/>
        <v>0</v>
      </c>
      <c r="E31" s="143">
        <f t="shared" si="1"/>
        <v>0</v>
      </c>
      <c r="F31" s="143">
        <f t="shared" si="1"/>
        <v>0</v>
      </c>
      <c r="G31" s="143">
        <f t="shared" si="1"/>
        <v>0</v>
      </c>
      <c r="H31" s="143">
        <f t="shared" si="1"/>
        <v>0</v>
      </c>
      <c r="I31" s="143">
        <f t="shared" si="1"/>
        <v>0</v>
      </c>
      <c r="J31" s="143">
        <f t="shared" si="1"/>
        <v>0</v>
      </c>
      <c r="K31" s="143">
        <f t="shared" si="1"/>
        <v>0</v>
      </c>
      <c r="L31" s="143">
        <f t="shared" si="1"/>
        <v>0</v>
      </c>
      <c r="M31" s="143">
        <f t="shared" si="1"/>
        <v>0</v>
      </c>
      <c r="N31" s="143">
        <f t="shared" si="1"/>
        <v>0</v>
      </c>
      <c r="O31" s="143">
        <f t="shared" si="1"/>
        <v>0</v>
      </c>
      <c r="P31" s="143">
        <f t="shared" si="1"/>
        <v>0</v>
      </c>
      <c r="Q31" s="143">
        <f t="shared" si="1"/>
        <v>0</v>
      </c>
      <c r="R31" s="143">
        <f t="shared" si="1"/>
        <v>0</v>
      </c>
      <c r="S31" s="143">
        <f t="shared" si="1"/>
        <v>0</v>
      </c>
      <c r="T31" s="143">
        <f t="shared" si="1"/>
        <v>0</v>
      </c>
      <c r="U31" s="143">
        <f t="shared" si="1"/>
        <v>0</v>
      </c>
      <c r="V31" s="143">
        <f t="shared" si="1"/>
        <v>0</v>
      </c>
      <c r="W31" s="143">
        <f t="shared" si="1"/>
        <v>0</v>
      </c>
      <c r="X31" s="143">
        <f t="shared" si="1"/>
        <v>0</v>
      </c>
      <c r="Y31" s="143">
        <f t="shared" si="1"/>
        <v>0</v>
      </c>
      <c r="Z31" s="143">
        <f t="shared" si="1"/>
        <v>0</v>
      </c>
      <c r="AA31" s="143">
        <f t="shared" si="1"/>
        <v>0</v>
      </c>
      <c r="AB31" s="143">
        <f t="shared" si="1"/>
        <v>0</v>
      </c>
      <c r="AC31" s="143">
        <f t="shared" si="1"/>
        <v>0</v>
      </c>
      <c r="AD31" s="143">
        <f t="shared" si="1"/>
        <v>0</v>
      </c>
      <c r="AE31" s="143">
        <f t="shared" si="1"/>
        <v>0</v>
      </c>
      <c r="AF31" s="143">
        <f t="shared" si="1"/>
        <v>0</v>
      </c>
      <c r="AG31" s="143">
        <f t="shared" si="1"/>
        <v>0</v>
      </c>
      <c r="AH31" s="143">
        <f t="shared" si="1"/>
        <v>0</v>
      </c>
      <c r="AI31" s="143">
        <f t="shared" si="1"/>
        <v>0</v>
      </c>
      <c r="AJ31" s="143">
        <f t="shared" si="1"/>
        <v>0</v>
      </c>
      <c r="AK31" s="143">
        <f t="shared" si="1"/>
        <v>0</v>
      </c>
      <c r="AL31" s="143">
        <f t="shared" si="1"/>
        <v>0</v>
      </c>
      <c r="AM31" s="143">
        <f t="shared" si="1"/>
        <v>0</v>
      </c>
      <c r="AN31" s="143">
        <f t="shared" si="1"/>
        <v>0</v>
      </c>
      <c r="AO31" s="143">
        <f t="shared" si="1"/>
        <v>0</v>
      </c>
      <c r="AP31" s="143">
        <f t="shared" si="1"/>
        <v>0</v>
      </c>
      <c r="AQ31" s="143">
        <f t="shared" si="1"/>
        <v>0</v>
      </c>
    </row>
    <row r="32" spans="1:43" ht="12" customHeight="1" x14ac:dyDescent="0.35">
      <c r="A32" s="94"/>
      <c r="B32" s="9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</row>
    <row r="33" spans="1:43" ht="15" thickBot="1" x14ac:dyDescent="0.4">
      <c r="A33" s="95" t="s">
        <v>275</v>
      </c>
      <c r="B33" s="95" t="s">
        <v>156</v>
      </c>
      <c r="C33" s="65">
        <f>C6+C12+C18+C25+C31</f>
        <v>0</v>
      </c>
      <c r="D33" s="65">
        <f t="shared" ref="D33:AQ33" si="2">D6+D12+D18+D25+D31</f>
        <v>0</v>
      </c>
      <c r="E33" s="65">
        <f t="shared" si="2"/>
        <v>0</v>
      </c>
      <c r="F33" s="65">
        <f t="shared" si="2"/>
        <v>0</v>
      </c>
      <c r="G33" s="65">
        <f t="shared" si="2"/>
        <v>0</v>
      </c>
      <c r="H33" s="65">
        <f t="shared" si="2"/>
        <v>0</v>
      </c>
      <c r="I33" s="65">
        <f t="shared" si="2"/>
        <v>0</v>
      </c>
      <c r="J33" s="65">
        <f t="shared" si="2"/>
        <v>0</v>
      </c>
      <c r="K33" s="65">
        <f t="shared" si="2"/>
        <v>0</v>
      </c>
      <c r="L33" s="65">
        <f t="shared" si="2"/>
        <v>0</v>
      </c>
      <c r="M33" s="65">
        <f t="shared" si="2"/>
        <v>0</v>
      </c>
      <c r="N33" s="65">
        <f t="shared" si="2"/>
        <v>0</v>
      </c>
      <c r="O33" s="65">
        <f t="shared" si="2"/>
        <v>0</v>
      </c>
      <c r="P33" s="65">
        <f t="shared" si="2"/>
        <v>0</v>
      </c>
      <c r="Q33" s="65">
        <f t="shared" si="2"/>
        <v>0</v>
      </c>
      <c r="R33" s="65">
        <f t="shared" si="2"/>
        <v>0</v>
      </c>
      <c r="S33" s="65">
        <f t="shared" si="2"/>
        <v>0</v>
      </c>
      <c r="T33" s="65">
        <f t="shared" si="2"/>
        <v>0</v>
      </c>
      <c r="U33" s="65">
        <f t="shared" si="2"/>
        <v>0</v>
      </c>
      <c r="V33" s="65">
        <f t="shared" si="2"/>
        <v>0</v>
      </c>
      <c r="W33" s="65">
        <f t="shared" si="2"/>
        <v>0</v>
      </c>
      <c r="X33" s="65">
        <f t="shared" si="2"/>
        <v>0</v>
      </c>
      <c r="Y33" s="65">
        <f t="shared" si="2"/>
        <v>0</v>
      </c>
      <c r="Z33" s="65">
        <f t="shared" si="2"/>
        <v>0</v>
      </c>
      <c r="AA33" s="65">
        <f t="shared" si="2"/>
        <v>0</v>
      </c>
      <c r="AB33" s="65">
        <f t="shared" si="2"/>
        <v>0</v>
      </c>
      <c r="AC33" s="65">
        <f t="shared" si="2"/>
        <v>0</v>
      </c>
      <c r="AD33" s="65">
        <f t="shared" si="2"/>
        <v>0</v>
      </c>
      <c r="AE33" s="65">
        <f t="shared" si="2"/>
        <v>0</v>
      </c>
      <c r="AF33" s="65">
        <f t="shared" si="2"/>
        <v>0</v>
      </c>
      <c r="AG33" s="65">
        <f t="shared" si="2"/>
        <v>0</v>
      </c>
      <c r="AH33" s="65">
        <f t="shared" si="2"/>
        <v>0</v>
      </c>
      <c r="AI33" s="65">
        <f t="shared" si="2"/>
        <v>0</v>
      </c>
      <c r="AJ33" s="65">
        <f t="shared" si="2"/>
        <v>0</v>
      </c>
      <c r="AK33" s="65">
        <f t="shared" si="2"/>
        <v>0</v>
      </c>
      <c r="AL33" s="65">
        <f t="shared" si="2"/>
        <v>0</v>
      </c>
      <c r="AM33" s="65">
        <f t="shared" si="2"/>
        <v>0</v>
      </c>
      <c r="AN33" s="65">
        <f t="shared" si="2"/>
        <v>0</v>
      </c>
      <c r="AO33" s="65">
        <f t="shared" si="2"/>
        <v>0</v>
      </c>
      <c r="AP33" s="65">
        <f t="shared" si="2"/>
        <v>0</v>
      </c>
      <c r="AQ33" s="65">
        <f t="shared" si="2"/>
        <v>0</v>
      </c>
    </row>
    <row r="34" spans="1:43" ht="15" thickTop="1" x14ac:dyDescent="0.35">
      <c r="A34" s="90"/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</row>
    <row r="35" spans="1:43" x14ac:dyDescent="0.35">
      <c r="A35" s="88" t="s">
        <v>85</v>
      </c>
    </row>
    <row r="36" spans="1:43" x14ac:dyDescent="0.35">
      <c r="A36" s="90" t="str">
        <f>Registrer_kostnadsverknader!A114</f>
        <v>kostnadsverknader i verksemda</v>
      </c>
      <c r="B36" s="90" t="str">
        <f>Registrer_kostnadsverknader!B114</f>
        <v>Tallformat</v>
      </c>
      <c r="C36" s="137">
        <f>'Generelle føresetnader'!B7</f>
        <v>2026</v>
      </c>
      <c r="D36" s="137">
        <f t="shared" ref="D36:AQ36" si="3">C36+1</f>
        <v>2027</v>
      </c>
      <c r="E36" s="137">
        <f t="shared" si="3"/>
        <v>2028</v>
      </c>
      <c r="F36" s="137">
        <f t="shared" si="3"/>
        <v>2029</v>
      </c>
      <c r="G36" s="137">
        <f t="shared" si="3"/>
        <v>2030</v>
      </c>
      <c r="H36" s="137">
        <f t="shared" si="3"/>
        <v>2031</v>
      </c>
      <c r="I36" s="137">
        <f t="shared" si="3"/>
        <v>2032</v>
      </c>
      <c r="J36" s="137">
        <f t="shared" si="3"/>
        <v>2033</v>
      </c>
      <c r="K36" s="137">
        <f t="shared" si="3"/>
        <v>2034</v>
      </c>
      <c r="L36" s="137">
        <f t="shared" si="3"/>
        <v>2035</v>
      </c>
      <c r="M36" s="137">
        <f t="shared" si="3"/>
        <v>2036</v>
      </c>
      <c r="N36" s="137">
        <f t="shared" si="3"/>
        <v>2037</v>
      </c>
      <c r="O36" s="137">
        <f t="shared" si="3"/>
        <v>2038</v>
      </c>
      <c r="P36" s="137">
        <f t="shared" si="3"/>
        <v>2039</v>
      </c>
      <c r="Q36" s="137">
        <f t="shared" si="3"/>
        <v>2040</v>
      </c>
      <c r="R36" s="137">
        <f t="shared" si="3"/>
        <v>2041</v>
      </c>
      <c r="S36" s="137">
        <f t="shared" si="3"/>
        <v>2042</v>
      </c>
      <c r="T36" s="137">
        <f t="shared" si="3"/>
        <v>2043</v>
      </c>
      <c r="U36" s="137">
        <f t="shared" si="3"/>
        <v>2044</v>
      </c>
      <c r="V36" s="137">
        <f t="shared" si="3"/>
        <v>2045</v>
      </c>
      <c r="W36" s="137">
        <f t="shared" si="3"/>
        <v>2046</v>
      </c>
      <c r="X36" s="137">
        <f t="shared" si="3"/>
        <v>2047</v>
      </c>
      <c r="Y36" s="137">
        <f t="shared" si="3"/>
        <v>2048</v>
      </c>
      <c r="Z36" s="137">
        <f t="shared" si="3"/>
        <v>2049</v>
      </c>
      <c r="AA36" s="137">
        <f t="shared" si="3"/>
        <v>2050</v>
      </c>
      <c r="AB36" s="137">
        <f t="shared" si="3"/>
        <v>2051</v>
      </c>
      <c r="AC36" s="137">
        <f t="shared" si="3"/>
        <v>2052</v>
      </c>
      <c r="AD36" s="137">
        <f t="shared" si="3"/>
        <v>2053</v>
      </c>
      <c r="AE36" s="137">
        <f t="shared" si="3"/>
        <v>2054</v>
      </c>
      <c r="AF36" s="137">
        <f t="shared" si="3"/>
        <v>2055</v>
      </c>
      <c r="AG36" s="137">
        <f t="shared" si="3"/>
        <v>2056</v>
      </c>
      <c r="AH36" s="137">
        <f t="shared" si="3"/>
        <v>2057</v>
      </c>
      <c r="AI36" s="137">
        <f t="shared" si="3"/>
        <v>2058</v>
      </c>
      <c r="AJ36" s="137">
        <f t="shared" si="3"/>
        <v>2059</v>
      </c>
      <c r="AK36" s="137">
        <f t="shared" si="3"/>
        <v>2060</v>
      </c>
      <c r="AL36" s="137">
        <f t="shared" si="3"/>
        <v>2061</v>
      </c>
      <c r="AM36" s="137">
        <f t="shared" si="3"/>
        <v>2062</v>
      </c>
      <c r="AN36" s="137">
        <f t="shared" si="3"/>
        <v>2063</v>
      </c>
      <c r="AO36" s="137">
        <f t="shared" si="3"/>
        <v>2064</v>
      </c>
      <c r="AP36" s="137">
        <f t="shared" si="3"/>
        <v>2065</v>
      </c>
      <c r="AQ36" s="137">
        <f t="shared" si="3"/>
        <v>2066</v>
      </c>
    </row>
    <row r="37" spans="1:43" x14ac:dyDescent="0.35">
      <c r="A37" s="92" t="str">
        <f>Registrer_kostnadsverknader!A115</f>
        <v>Investeringskostnader for verksemda</v>
      </c>
      <c r="B37" s="92" t="str">
        <f>Registrer_kostnadsverknader!B115</f>
        <v>I kroner</v>
      </c>
      <c r="C37" s="26">
        <f>Registrer_kostnadsverknader!C115</f>
        <v>0</v>
      </c>
      <c r="D37" s="26">
        <f>Registrer_kostnadsverknader!D115</f>
        <v>0</v>
      </c>
      <c r="E37" s="26">
        <f>Registrer_kostnadsverknader!E115</f>
        <v>0</v>
      </c>
      <c r="F37" s="26">
        <f>Registrer_kostnadsverknader!F115</f>
        <v>0</v>
      </c>
      <c r="G37" s="26">
        <f>Registrer_kostnadsverknader!G115</f>
        <v>0</v>
      </c>
      <c r="H37" s="26">
        <f>Registrer_kostnadsverknader!H115</f>
        <v>0</v>
      </c>
      <c r="I37" s="26">
        <f>Registrer_kostnadsverknader!I115</f>
        <v>0</v>
      </c>
      <c r="J37" s="26">
        <f>Registrer_kostnadsverknader!J115</f>
        <v>0</v>
      </c>
      <c r="K37" s="26">
        <f>Registrer_kostnadsverknader!K115</f>
        <v>0</v>
      </c>
      <c r="L37" s="26">
        <f>Registrer_kostnadsverknader!L115</f>
        <v>0</v>
      </c>
      <c r="M37" s="26">
        <f>Registrer_kostnadsverknader!M115</f>
        <v>0</v>
      </c>
      <c r="N37" s="26">
        <f>Registrer_kostnadsverknader!N115</f>
        <v>0</v>
      </c>
      <c r="O37" s="26">
        <f>Registrer_kostnadsverknader!O115</f>
        <v>0</v>
      </c>
      <c r="P37" s="26">
        <f>Registrer_kostnadsverknader!P115</f>
        <v>0</v>
      </c>
      <c r="Q37" s="26">
        <f>Registrer_kostnadsverknader!Q115</f>
        <v>0</v>
      </c>
      <c r="R37" s="26">
        <f>Registrer_kostnadsverknader!R115</f>
        <v>0</v>
      </c>
      <c r="S37" s="26">
        <f>Registrer_kostnadsverknader!S115</f>
        <v>0</v>
      </c>
      <c r="T37" s="26">
        <f>Registrer_kostnadsverknader!T115</f>
        <v>0</v>
      </c>
      <c r="U37" s="26">
        <f>Registrer_kostnadsverknader!U115</f>
        <v>0</v>
      </c>
      <c r="V37" s="26">
        <f>Registrer_kostnadsverknader!V115</f>
        <v>0</v>
      </c>
      <c r="W37" s="26">
        <f>Registrer_kostnadsverknader!W115</f>
        <v>0</v>
      </c>
      <c r="X37" s="26">
        <f>Registrer_kostnadsverknader!X115</f>
        <v>0</v>
      </c>
      <c r="Y37" s="26">
        <f>Registrer_kostnadsverknader!Y115</f>
        <v>0</v>
      </c>
      <c r="Z37" s="26">
        <f>Registrer_kostnadsverknader!Z115</f>
        <v>0</v>
      </c>
      <c r="AA37" s="26">
        <f>Registrer_kostnadsverknader!AA115</f>
        <v>0</v>
      </c>
      <c r="AB37" s="26">
        <f>Registrer_kostnadsverknader!AB115</f>
        <v>0</v>
      </c>
      <c r="AC37" s="26">
        <f>Registrer_kostnadsverknader!AC115</f>
        <v>0</v>
      </c>
      <c r="AD37" s="26">
        <f>Registrer_kostnadsverknader!AD115</f>
        <v>0</v>
      </c>
      <c r="AE37" s="26">
        <f>Registrer_kostnadsverknader!AE115</f>
        <v>0</v>
      </c>
      <c r="AF37" s="26">
        <f>Registrer_kostnadsverknader!AF115</f>
        <v>0</v>
      </c>
      <c r="AG37" s="26">
        <f>Registrer_kostnadsverknader!AG115</f>
        <v>0</v>
      </c>
      <c r="AH37" s="26">
        <f>Registrer_kostnadsverknader!AH115</f>
        <v>0</v>
      </c>
      <c r="AI37" s="26">
        <f>Registrer_kostnadsverknader!AI115</f>
        <v>0</v>
      </c>
      <c r="AJ37" s="26">
        <f>Registrer_kostnadsverknader!AJ115</f>
        <v>0</v>
      </c>
      <c r="AK37" s="26">
        <f>Registrer_kostnadsverknader!AK115</f>
        <v>0</v>
      </c>
      <c r="AL37" s="26">
        <f>Registrer_kostnadsverknader!AL115</f>
        <v>0</v>
      </c>
      <c r="AM37" s="26">
        <f>Registrer_kostnadsverknader!AM115</f>
        <v>0</v>
      </c>
      <c r="AN37" s="26">
        <f>Registrer_kostnadsverknader!AN115</f>
        <v>0</v>
      </c>
      <c r="AO37" s="26">
        <f>Registrer_kostnadsverknader!AO115</f>
        <v>0</v>
      </c>
      <c r="AP37" s="26">
        <f>Registrer_kostnadsverknader!AP115</f>
        <v>0</v>
      </c>
      <c r="AQ37" s="26">
        <f>Registrer_kostnadsverknader!AQ115</f>
        <v>0</v>
      </c>
    </row>
    <row r="38" spans="1:43" x14ac:dyDescent="0.35">
      <c r="A38" s="92" t="str">
        <f>Registrer_kostnadsverknader!A116</f>
        <v>Drifts- og vedlikehaldskostnader - nytt system</v>
      </c>
      <c r="B38" s="92" t="str">
        <f>Registrer_kostnadsverknader!B116</f>
        <v>"</v>
      </c>
      <c r="C38" s="26">
        <f>Registrer_kostnadsverknader!C116</f>
        <v>0</v>
      </c>
      <c r="D38" s="26">
        <f>Registrer_kostnadsverknader!D116</f>
        <v>0</v>
      </c>
      <c r="E38" s="26">
        <f>Registrer_kostnadsverknader!E116</f>
        <v>0</v>
      </c>
      <c r="F38" s="26">
        <f>Registrer_kostnadsverknader!F116</f>
        <v>0</v>
      </c>
      <c r="G38" s="26">
        <f>Registrer_kostnadsverknader!G116</f>
        <v>0</v>
      </c>
      <c r="H38" s="26">
        <f>Registrer_kostnadsverknader!H116</f>
        <v>0</v>
      </c>
      <c r="I38" s="26">
        <f>Registrer_kostnadsverknader!I116</f>
        <v>0</v>
      </c>
      <c r="J38" s="26">
        <f>Registrer_kostnadsverknader!J116</f>
        <v>0</v>
      </c>
      <c r="K38" s="26">
        <f>Registrer_kostnadsverknader!K116</f>
        <v>0</v>
      </c>
      <c r="L38" s="26">
        <f>Registrer_kostnadsverknader!L116</f>
        <v>0</v>
      </c>
      <c r="M38" s="26">
        <f>Registrer_kostnadsverknader!M116</f>
        <v>0</v>
      </c>
      <c r="N38" s="26">
        <f>Registrer_kostnadsverknader!N116</f>
        <v>0</v>
      </c>
      <c r="O38" s="26">
        <f>Registrer_kostnadsverknader!O116</f>
        <v>0</v>
      </c>
      <c r="P38" s="26">
        <f>Registrer_kostnadsverknader!P116</f>
        <v>0</v>
      </c>
      <c r="Q38" s="26">
        <f>Registrer_kostnadsverknader!Q116</f>
        <v>0</v>
      </c>
      <c r="R38" s="26">
        <f>Registrer_kostnadsverknader!R116</f>
        <v>0</v>
      </c>
      <c r="S38" s="26">
        <f>Registrer_kostnadsverknader!S116</f>
        <v>0</v>
      </c>
      <c r="T38" s="26">
        <f>Registrer_kostnadsverknader!T116</f>
        <v>0</v>
      </c>
      <c r="U38" s="26">
        <f>Registrer_kostnadsverknader!U116</f>
        <v>0</v>
      </c>
      <c r="V38" s="26">
        <f>Registrer_kostnadsverknader!V116</f>
        <v>0</v>
      </c>
      <c r="W38" s="26">
        <f>Registrer_kostnadsverknader!W116</f>
        <v>0</v>
      </c>
      <c r="X38" s="26">
        <f>Registrer_kostnadsverknader!X116</f>
        <v>0</v>
      </c>
      <c r="Y38" s="26">
        <f>Registrer_kostnadsverknader!Y116</f>
        <v>0</v>
      </c>
      <c r="Z38" s="26">
        <f>Registrer_kostnadsverknader!Z116</f>
        <v>0</v>
      </c>
      <c r="AA38" s="26">
        <f>Registrer_kostnadsverknader!AA116</f>
        <v>0</v>
      </c>
      <c r="AB38" s="26">
        <f>Registrer_kostnadsverknader!AB116</f>
        <v>0</v>
      </c>
      <c r="AC38" s="26">
        <f>Registrer_kostnadsverknader!AC116</f>
        <v>0</v>
      </c>
      <c r="AD38" s="26">
        <f>Registrer_kostnadsverknader!AD116</f>
        <v>0</v>
      </c>
      <c r="AE38" s="26">
        <f>Registrer_kostnadsverknader!AE116</f>
        <v>0</v>
      </c>
      <c r="AF38" s="26">
        <f>Registrer_kostnadsverknader!AF116</f>
        <v>0</v>
      </c>
      <c r="AG38" s="26">
        <f>Registrer_kostnadsverknader!AG116</f>
        <v>0</v>
      </c>
      <c r="AH38" s="26">
        <f>Registrer_kostnadsverknader!AH116</f>
        <v>0</v>
      </c>
      <c r="AI38" s="26">
        <f>Registrer_kostnadsverknader!AI116</f>
        <v>0</v>
      </c>
      <c r="AJ38" s="26">
        <f>Registrer_kostnadsverknader!AJ116</f>
        <v>0</v>
      </c>
      <c r="AK38" s="26">
        <f>Registrer_kostnadsverknader!AK116</f>
        <v>0</v>
      </c>
      <c r="AL38" s="26">
        <f>Registrer_kostnadsverknader!AL116</f>
        <v>0</v>
      </c>
      <c r="AM38" s="26">
        <f>Registrer_kostnadsverknader!AM116</f>
        <v>0</v>
      </c>
      <c r="AN38" s="26">
        <f>Registrer_kostnadsverknader!AN116</f>
        <v>0</v>
      </c>
      <c r="AO38" s="26">
        <f>Registrer_kostnadsverknader!AO116</f>
        <v>0</v>
      </c>
      <c r="AP38" s="26">
        <f>Registrer_kostnadsverknader!AP116</f>
        <v>0</v>
      </c>
      <c r="AQ38" s="26">
        <f>Registrer_kostnadsverknader!AQ116</f>
        <v>0</v>
      </c>
    </row>
    <row r="39" spans="1:43" x14ac:dyDescent="0.35">
      <c r="A39" s="92" t="str">
        <f>Registrer_kostnadsverknader!A117</f>
        <v>Endrings- og omstillingskostnader i verksemda</v>
      </c>
      <c r="B39" s="92" t="str">
        <f>Registrer_kostnadsverknader!B117</f>
        <v>"</v>
      </c>
      <c r="C39" s="26">
        <f>Registrer_kostnadsverknader!C117</f>
        <v>0</v>
      </c>
      <c r="D39" s="26">
        <f>Registrer_kostnadsverknader!D117</f>
        <v>0</v>
      </c>
      <c r="E39" s="26">
        <f>Registrer_kostnadsverknader!E117</f>
        <v>0</v>
      </c>
      <c r="F39" s="26">
        <f>Registrer_kostnadsverknader!F117</f>
        <v>0</v>
      </c>
      <c r="G39" s="26">
        <f>Registrer_kostnadsverknader!G117</f>
        <v>0</v>
      </c>
      <c r="H39" s="26">
        <f>Registrer_kostnadsverknader!H117</f>
        <v>0</v>
      </c>
      <c r="I39" s="26">
        <f>Registrer_kostnadsverknader!I117</f>
        <v>0</v>
      </c>
      <c r="J39" s="26">
        <f>Registrer_kostnadsverknader!J117</f>
        <v>0</v>
      </c>
      <c r="K39" s="26">
        <f>Registrer_kostnadsverknader!K117</f>
        <v>0</v>
      </c>
      <c r="L39" s="26">
        <f>Registrer_kostnadsverknader!L117</f>
        <v>0</v>
      </c>
      <c r="M39" s="26">
        <f>Registrer_kostnadsverknader!M117</f>
        <v>0</v>
      </c>
      <c r="N39" s="26">
        <f>Registrer_kostnadsverknader!N117</f>
        <v>0</v>
      </c>
      <c r="O39" s="26">
        <f>Registrer_kostnadsverknader!O117</f>
        <v>0</v>
      </c>
      <c r="P39" s="26">
        <f>Registrer_kostnadsverknader!P117</f>
        <v>0</v>
      </c>
      <c r="Q39" s="26">
        <f>Registrer_kostnadsverknader!Q117</f>
        <v>0</v>
      </c>
      <c r="R39" s="26">
        <f>Registrer_kostnadsverknader!R117</f>
        <v>0</v>
      </c>
      <c r="S39" s="26">
        <f>Registrer_kostnadsverknader!S117</f>
        <v>0</v>
      </c>
      <c r="T39" s="26">
        <f>Registrer_kostnadsverknader!T117</f>
        <v>0</v>
      </c>
      <c r="U39" s="26">
        <f>Registrer_kostnadsverknader!U117</f>
        <v>0</v>
      </c>
      <c r="V39" s="26">
        <f>Registrer_kostnadsverknader!V117</f>
        <v>0</v>
      </c>
      <c r="W39" s="26">
        <f>Registrer_kostnadsverknader!W117</f>
        <v>0</v>
      </c>
      <c r="X39" s="26">
        <f>Registrer_kostnadsverknader!X117</f>
        <v>0</v>
      </c>
      <c r="Y39" s="26">
        <f>Registrer_kostnadsverknader!Y117</f>
        <v>0</v>
      </c>
      <c r="Z39" s="26">
        <f>Registrer_kostnadsverknader!Z117</f>
        <v>0</v>
      </c>
      <c r="AA39" s="26">
        <f>Registrer_kostnadsverknader!AA117</f>
        <v>0</v>
      </c>
      <c r="AB39" s="26">
        <f>Registrer_kostnadsverknader!AB117</f>
        <v>0</v>
      </c>
      <c r="AC39" s="26">
        <f>Registrer_kostnadsverknader!AC117</f>
        <v>0</v>
      </c>
      <c r="AD39" s="26">
        <f>Registrer_kostnadsverknader!AD117</f>
        <v>0</v>
      </c>
      <c r="AE39" s="26">
        <f>Registrer_kostnadsverknader!AE117</f>
        <v>0</v>
      </c>
      <c r="AF39" s="26">
        <f>Registrer_kostnadsverknader!AF117</f>
        <v>0</v>
      </c>
      <c r="AG39" s="26">
        <f>Registrer_kostnadsverknader!AG117</f>
        <v>0</v>
      </c>
      <c r="AH39" s="26">
        <f>Registrer_kostnadsverknader!AH117</f>
        <v>0</v>
      </c>
      <c r="AI39" s="26">
        <f>Registrer_kostnadsverknader!AI117</f>
        <v>0</v>
      </c>
      <c r="AJ39" s="26">
        <f>Registrer_kostnadsverknader!AJ117</f>
        <v>0</v>
      </c>
      <c r="AK39" s="26">
        <f>Registrer_kostnadsverknader!AK117</f>
        <v>0</v>
      </c>
      <c r="AL39" s="26">
        <f>Registrer_kostnadsverknader!AL117</f>
        <v>0</v>
      </c>
      <c r="AM39" s="26">
        <f>Registrer_kostnadsverknader!AM117</f>
        <v>0</v>
      </c>
      <c r="AN39" s="26">
        <f>Registrer_kostnadsverknader!AN117</f>
        <v>0</v>
      </c>
      <c r="AO39" s="26">
        <f>Registrer_kostnadsverknader!AO117</f>
        <v>0</v>
      </c>
      <c r="AP39" s="26">
        <f>Registrer_kostnadsverknader!AP117</f>
        <v>0</v>
      </c>
      <c r="AQ39" s="26">
        <f>Registrer_kostnadsverknader!AQ117</f>
        <v>0</v>
      </c>
    </row>
    <row r="40" spans="1:43" x14ac:dyDescent="0.35">
      <c r="A40" s="93" t="str">
        <f>Registrer_kostnadsverknader!A118</f>
        <v>Sum kostnad - i verksemda</v>
      </c>
      <c r="B40" s="93" t="str">
        <f>Registrer_kostnadsverknader!B118</f>
        <v>"</v>
      </c>
      <c r="C40" s="143">
        <f>Registrer_kostnadsverknader!C118</f>
        <v>0</v>
      </c>
      <c r="D40" s="143">
        <f>Registrer_kostnadsverknader!D118</f>
        <v>0</v>
      </c>
      <c r="E40" s="143">
        <f>Registrer_kostnadsverknader!E118</f>
        <v>0</v>
      </c>
      <c r="F40" s="143">
        <f>Registrer_kostnadsverknader!F118</f>
        <v>0</v>
      </c>
      <c r="G40" s="143">
        <f>Registrer_kostnadsverknader!G118</f>
        <v>0</v>
      </c>
      <c r="H40" s="143">
        <f>Registrer_kostnadsverknader!H118</f>
        <v>0</v>
      </c>
      <c r="I40" s="143">
        <f>Registrer_kostnadsverknader!I118</f>
        <v>0</v>
      </c>
      <c r="J40" s="143">
        <f>Registrer_kostnadsverknader!J118</f>
        <v>0</v>
      </c>
      <c r="K40" s="143">
        <f>Registrer_kostnadsverknader!K118</f>
        <v>0</v>
      </c>
      <c r="L40" s="143">
        <f>Registrer_kostnadsverknader!L118</f>
        <v>0</v>
      </c>
      <c r="M40" s="143">
        <f>Registrer_kostnadsverknader!M118</f>
        <v>0</v>
      </c>
      <c r="N40" s="143">
        <f>Registrer_kostnadsverknader!N118</f>
        <v>0</v>
      </c>
      <c r="O40" s="143">
        <f>Registrer_kostnadsverknader!O118</f>
        <v>0</v>
      </c>
      <c r="P40" s="143">
        <f>Registrer_kostnadsverknader!P118</f>
        <v>0</v>
      </c>
      <c r="Q40" s="143">
        <f>Registrer_kostnadsverknader!Q118</f>
        <v>0</v>
      </c>
      <c r="R40" s="143">
        <f>Registrer_kostnadsverknader!R118</f>
        <v>0</v>
      </c>
      <c r="S40" s="143">
        <f>Registrer_kostnadsverknader!S118</f>
        <v>0</v>
      </c>
      <c r="T40" s="143">
        <f>Registrer_kostnadsverknader!T118</f>
        <v>0</v>
      </c>
      <c r="U40" s="143">
        <f>Registrer_kostnadsverknader!U118</f>
        <v>0</v>
      </c>
      <c r="V40" s="143">
        <f>Registrer_kostnadsverknader!V118</f>
        <v>0</v>
      </c>
      <c r="W40" s="143">
        <f>Registrer_kostnadsverknader!W118</f>
        <v>0</v>
      </c>
      <c r="X40" s="143">
        <f>Registrer_kostnadsverknader!X118</f>
        <v>0</v>
      </c>
      <c r="Y40" s="143">
        <f>Registrer_kostnadsverknader!Y118</f>
        <v>0</v>
      </c>
      <c r="Z40" s="143">
        <f>Registrer_kostnadsverknader!Z118</f>
        <v>0</v>
      </c>
      <c r="AA40" s="143">
        <f>Registrer_kostnadsverknader!AA118</f>
        <v>0</v>
      </c>
      <c r="AB40" s="143">
        <f>Registrer_kostnadsverknader!AB118</f>
        <v>0</v>
      </c>
      <c r="AC40" s="143">
        <f>Registrer_kostnadsverknader!AC118</f>
        <v>0</v>
      </c>
      <c r="AD40" s="143">
        <f>Registrer_kostnadsverknader!AD118</f>
        <v>0</v>
      </c>
      <c r="AE40" s="143">
        <f>Registrer_kostnadsverknader!AE118</f>
        <v>0</v>
      </c>
      <c r="AF40" s="143">
        <f>Registrer_kostnadsverknader!AF118</f>
        <v>0</v>
      </c>
      <c r="AG40" s="143">
        <f>Registrer_kostnadsverknader!AG118</f>
        <v>0</v>
      </c>
      <c r="AH40" s="143">
        <f>Registrer_kostnadsverknader!AH118</f>
        <v>0</v>
      </c>
      <c r="AI40" s="143">
        <f>Registrer_kostnadsverknader!AI118</f>
        <v>0</v>
      </c>
      <c r="AJ40" s="143">
        <f>Registrer_kostnadsverknader!AJ118</f>
        <v>0</v>
      </c>
      <c r="AK40" s="143">
        <f>Registrer_kostnadsverknader!AK118</f>
        <v>0</v>
      </c>
      <c r="AL40" s="143">
        <f>Registrer_kostnadsverknader!AL118</f>
        <v>0</v>
      </c>
      <c r="AM40" s="143">
        <f>Registrer_kostnadsverknader!AM118</f>
        <v>0</v>
      </c>
      <c r="AN40" s="143">
        <f>Registrer_kostnadsverknader!AN118</f>
        <v>0</v>
      </c>
      <c r="AO40" s="143">
        <f>Registrer_kostnadsverknader!AO118</f>
        <v>0</v>
      </c>
      <c r="AP40" s="143">
        <f>Registrer_kostnadsverknader!AP118</f>
        <v>0</v>
      </c>
      <c r="AQ40" s="143">
        <f>Registrer_kostnadsverknader!AQ118</f>
        <v>0</v>
      </c>
    </row>
    <row r="42" spans="1:43" x14ac:dyDescent="0.35">
      <c r="A42" s="90" t="str">
        <f>Registrer_kostnadsverknader!A120</f>
        <v>kostnadsverknader i andre statlige virksomheter</v>
      </c>
      <c r="B42" s="90"/>
    </row>
    <row r="43" spans="1:43" x14ac:dyDescent="0.35">
      <c r="A43" s="92" t="str">
        <f>Registrer_kostnadsverknader!A121</f>
        <v>Investeringskostnader i andre statlige virksomheter</v>
      </c>
      <c r="B43" s="92" t="str">
        <f>Registrer_kostnadsverknader!B121</f>
        <v>I kroner</v>
      </c>
      <c r="C43" s="26">
        <f>Registrer_kostnadsverknader!C121</f>
        <v>0</v>
      </c>
      <c r="D43" s="26">
        <f>Registrer_kostnadsverknader!D121</f>
        <v>0</v>
      </c>
      <c r="E43" s="26">
        <f>Registrer_kostnadsverknader!E121</f>
        <v>0</v>
      </c>
      <c r="F43" s="26">
        <f>Registrer_kostnadsverknader!F121</f>
        <v>0</v>
      </c>
      <c r="G43" s="26">
        <f>Registrer_kostnadsverknader!G121</f>
        <v>0</v>
      </c>
      <c r="H43" s="26">
        <f>Registrer_kostnadsverknader!H121</f>
        <v>0</v>
      </c>
      <c r="I43" s="26">
        <f>Registrer_kostnadsverknader!I121</f>
        <v>0</v>
      </c>
      <c r="J43" s="26">
        <f>Registrer_kostnadsverknader!J121</f>
        <v>0</v>
      </c>
      <c r="K43" s="26">
        <f>Registrer_kostnadsverknader!K121</f>
        <v>0</v>
      </c>
      <c r="L43" s="26">
        <f>Registrer_kostnadsverknader!L121</f>
        <v>0</v>
      </c>
      <c r="M43" s="26">
        <f>Registrer_kostnadsverknader!M121</f>
        <v>0</v>
      </c>
      <c r="N43" s="26">
        <f>Registrer_kostnadsverknader!N121</f>
        <v>0</v>
      </c>
      <c r="O43" s="26">
        <f>Registrer_kostnadsverknader!O121</f>
        <v>0</v>
      </c>
      <c r="P43" s="26">
        <f>Registrer_kostnadsverknader!P121</f>
        <v>0</v>
      </c>
      <c r="Q43" s="26">
        <f>Registrer_kostnadsverknader!Q121</f>
        <v>0</v>
      </c>
      <c r="R43" s="26">
        <f>Registrer_kostnadsverknader!R121</f>
        <v>0</v>
      </c>
      <c r="S43" s="26">
        <f>Registrer_kostnadsverknader!S121</f>
        <v>0</v>
      </c>
      <c r="T43" s="26">
        <f>Registrer_kostnadsverknader!T121</f>
        <v>0</v>
      </c>
      <c r="U43" s="26">
        <f>Registrer_kostnadsverknader!U121</f>
        <v>0</v>
      </c>
      <c r="V43" s="26">
        <f>Registrer_kostnadsverknader!V121</f>
        <v>0</v>
      </c>
      <c r="W43" s="26">
        <f>Registrer_kostnadsverknader!W121</f>
        <v>0</v>
      </c>
      <c r="X43" s="26">
        <f>Registrer_kostnadsverknader!X121</f>
        <v>0</v>
      </c>
      <c r="Y43" s="26">
        <f>Registrer_kostnadsverknader!Y121</f>
        <v>0</v>
      </c>
      <c r="Z43" s="26">
        <f>Registrer_kostnadsverknader!Z121</f>
        <v>0</v>
      </c>
      <c r="AA43" s="26">
        <f>Registrer_kostnadsverknader!AA121</f>
        <v>0</v>
      </c>
      <c r="AB43" s="26">
        <f>Registrer_kostnadsverknader!AB121</f>
        <v>0</v>
      </c>
      <c r="AC43" s="26">
        <f>Registrer_kostnadsverknader!AC121</f>
        <v>0</v>
      </c>
      <c r="AD43" s="26">
        <f>Registrer_kostnadsverknader!AD121</f>
        <v>0</v>
      </c>
      <c r="AE43" s="26">
        <f>Registrer_kostnadsverknader!AE121</f>
        <v>0</v>
      </c>
      <c r="AF43" s="26">
        <f>Registrer_kostnadsverknader!AF121</f>
        <v>0</v>
      </c>
      <c r="AG43" s="26">
        <f>Registrer_kostnadsverknader!AG121</f>
        <v>0</v>
      </c>
      <c r="AH43" s="26">
        <f>Registrer_kostnadsverknader!AH121</f>
        <v>0</v>
      </c>
      <c r="AI43" s="26">
        <f>Registrer_kostnadsverknader!AI121</f>
        <v>0</v>
      </c>
      <c r="AJ43" s="26">
        <f>Registrer_kostnadsverknader!AJ121</f>
        <v>0</v>
      </c>
      <c r="AK43" s="26">
        <f>Registrer_kostnadsverknader!AK121</f>
        <v>0</v>
      </c>
      <c r="AL43" s="26">
        <f>Registrer_kostnadsverknader!AL121</f>
        <v>0</v>
      </c>
      <c r="AM43" s="26">
        <f>Registrer_kostnadsverknader!AM121</f>
        <v>0</v>
      </c>
      <c r="AN43" s="26">
        <f>Registrer_kostnadsverknader!AN121</f>
        <v>0</v>
      </c>
      <c r="AO43" s="26">
        <f>Registrer_kostnadsverknader!AO121</f>
        <v>0</v>
      </c>
      <c r="AP43" s="26">
        <f>Registrer_kostnadsverknader!AP121</f>
        <v>0</v>
      </c>
      <c r="AQ43" s="26">
        <f>Registrer_kostnadsverknader!AQ121</f>
        <v>0</v>
      </c>
    </row>
    <row r="44" spans="1:43" x14ac:dyDescent="0.35">
      <c r="A44" s="92" t="str">
        <f>Registrer_kostnadsverknader!A122</f>
        <v>aukae drifts- og vedlikehaldskostnader</v>
      </c>
      <c r="B44" s="92" t="str">
        <f>Registrer_kostnadsverknader!B122</f>
        <v>"</v>
      </c>
      <c r="C44" s="26">
        <f>Registrer_kostnadsverknader!C122</f>
        <v>0</v>
      </c>
      <c r="D44" s="26">
        <f>Registrer_kostnadsverknader!D122</f>
        <v>0</v>
      </c>
      <c r="E44" s="26">
        <f>Registrer_kostnadsverknader!E122</f>
        <v>0</v>
      </c>
      <c r="F44" s="26">
        <f>Registrer_kostnadsverknader!F122</f>
        <v>0</v>
      </c>
      <c r="G44" s="26">
        <f>Registrer_kostnadsverknader!G122</f>
        <v>0</v>
      </c>
      <c r="H44" s="26">
        <f>Registrer_kostnadsverknader!H122</f>
        <v>0</v>
      </c>
      <c r="I44" s="26">
        <f>Registrer_kostnadsverknader!I122</f>
        <v>0</v>
      </c>
      <c r="J44" s="26">
        <f>Registrer_kostnadsverknader!J122</f>
        <v>0</v>
      </c>
      <c r="K44" s="26">
        <f>Registrer_kostnadsverknader!K122</f>
        <v>0</v>
      </c>
      <c r="L44" s="26">
        <f>Registrer_kostnadsverknader!L122</f>
        <v>0</v>
      </c>
      <c r="M44" s="26">
        <f>Registrer_kostnadsverknader!M122</f>
        <v>0</v>
      </c>
      <c r="N44" s="26">
        <f>Registrer_kostnadsverknader!N122</f>
        <v>0</v>
      </c>
      <c r="O44" s="26">
        <f>Registrer_kostnadsverknader!O122</f>
        <v>0</v>
      </c>
      <c r="P44" s="26">
        <f>Registrer_kostnadsverknader!P122</f>
        <v>0</v>
      </c>
      <c r="Q44" s="26">
        <f>Registrer_kostnadsverknader!Q122</f>
        <v>0</v>
      </c>
      <c r="R44" s="26">
        <f>Registrer_kostnadsverknader!R122</f>
        <v>0</v>
      </c>
      <c r="S44" s="26">
        <f>Registrer_kostnadsverknader!S122</f>
        <v>0</v>
      </c>
      <c r="T44" s="26">
        <f>Registrer_kostnadsverknader!T122</f>
        <v>0</v>
      </c>
      <c r="U44" s="26">
        <f>Registrer_kostnadsverknader!U122</f>
        <v>0</v>
      </c>
      <c r="V44" s="26">
        <f>Registrer_kostnadsverknader!V122</f>
        <v>0</v>
      </c>
      <c r="W44" s="26">
        <f>Registrer_kostnadsverknader!W122</f>
        <v>0</v>
      </c>
      <c r="X44" s="26">
        <f>Registrer_kostnadsverknader!X122</f>
        <v>0</v>
      </c>
      <c r="Y44" s="26">
        <f>Registrer_kostnadsverknader!Y122</f>
        <v>0</v>
      </c>
      <c r="Z44" s="26">
        <f>Registrer_kostnadsverknader!Z122</f>
        <v>0</v>
      </c>
      <c r="AA44" s="26">
        <f>Registrer_kostnadsverknader!AA122</f>
        <v>0</v>
      </c>
      <c r="AB44" s="26">
        <f>Registrer_kostnadsverknader!AB122</f>
        <v>0</v>
      </c>
      <c r="AC44" s="26">
        <f>Registrer_kostnadsverknader!AC122</f>
        <v>0</v>
      </c>
      <c r="AD44" s="26">
        <f>Registrer_kostnadsverknader!AD122</f>
        <v>0</v>
      </c>
      <c r="AE44" s="26">
        <f>Registrer_kostnadsverknader!AE122</f>
        <v>0</v>
      </c>
      <c r="AF44" s="26">
        <f>Registrer_kostnadsverknader!AF122</f>
        <v>0</v>
      </c>
      <c r="AG44" s="26">
        <f>Registrer_kostnadsverknader!AG122</f>
        <v>0</v>
      </c>
      <c r="AH44" s="26">
        <f>Registrer_kostnadsverknader!AH122</f>
        <v>0</v>
      </c>
      <c r="AI44" s="26">
        <f>Registrer_kostnadsverknader!AI122</f>
        <v>0</v>
      </c>
      <c r="AJ44" s="26">
        <f>Registrer_kostnadsverknader!AJ122</f>
        <v>0</v>
      </c>
      <c r="AK44" s="26">
        <f>Registrer_kostnadsverknader!AK122</f>
        <v>0</v>
      </c>
      <c r="AL44" s="26">
        <f>Registrer_kostnadsverknader!AL122</f>
        <v>0</v>
      </c>
      <c r="AM44" s="26">
        <f>Registrer_kostnadsverknader!AM122</f>
        <v>0</v>
      </c>
      <c r="AN44" s="26">
        <f>Registrer_kostnadsverknader!AN122</f>
        <v>0</v>
      </c>
      <c r="AO44" s="26">
        <f>Registrer_kostnadsverknader!AO122</f>
        <v>0</v>
      </c>
      <c r="AP44" s="26">
        <f>Registrer_kostnadsverknader!AP122</f>
        <v>0</v>
      </c>
      <c r="AQ44" s="26">
        <f>Registrer_kostnadsverknader!AQ122</f>
        <v>0</v>
      </c>
    </row>
    <row r="45" spans="1:43" x14ac:dyDescent="0.35">
      <c r="A45" s="92" t="str">
        <f>Registrer_kostnadsverknader!A123</f>
        <v>Endrings- og omstillingskostnader</v>
      </c>
      <c r="B45" s="92" t="str">
        <f>Registrer_kostnadsverknader!B123</f>
        <v>"</v>
      </c>
      <c r="C45" s="26">
        <f>Registrer_kostnadsverknader!C123</f>
        <v>0</v>
      </c>
      <c r="D45" s="26">
        <f>Registrer_kostnadsverknader!D123</f>
        <v>0</v>
      </c>
      <c r="E45" s="26">
        <f>Registrer_kostnadsverknader!E123</f>
        <v>0</v>
      </c>
      <c r="F45" s="26">
        <f>Registrer_kostnadsverknader!F123</f>
        <v>0</v>
      </c>
      <c r="G45" s="26">
        <f>Registrer_kostnadsverknader!G123</f>
        <v>0</v>
      </c>
      <c r="H45" s="26">
        <f>Registrer_kostnadsverknader!H123</f>
        <v>0</v>
      </c>
      <c r="I45" s="26">
        <f>Registrer_kostnadsverknader!I123</f>
        <v>0</v>
      </c>
      <c r="J45" s="26">
        <f>Registrer_kostnadsverknader!J123</f>
        <v>0</v>
      </c>
      <c r="K45" s="26">
        <f>Registrer_kostnadsverknader!K123</f>
        <v>0</v>
      </c>
      <c r="L45" s="26">
        <f>Registrer_kostnadsverknader!L123</f>
        <v>0</v>
      </c>
      <c r="M45" s="26">
        <f>Registrer_kostnadsverknader!M123</f>
        <v>0</v>
      </c>
      <c r="N45" s="26">
        <f>Registrer_kostnadsverknader!N123</f>
        <v>0</v>
      </c>
      <c r="O45" s="26">
        <f>Registrer_kostnadsverknader!O123</f>
        <v>0</v>
      </c>
      <c r="P45" s="26">
        <f>Registrer_kostnadsverknader!P123</f>
        <v>0</v>
      </c>
      <c r="Q45" s="26">
        <f>Registrer_kostnadsverknader!Q123</f>
        <v>0</v>
      </c>
      <c r="R45" s="26">
        <f>Registrer_kostnadsverknader!R123</f>
        <v>0</v>
      </c>
      <c r="S45" s="26">
        <f>Registrer_kostnadsverknader!S123</f>
        <v>0</v>
      </c>
      <c r="T45" s="26">
        <f>Registrer_kostnadsverknader!T123</f>
        <v>0</v>
      </c>
      <c r="U45" s="26">
        <f>Registrer_kostnadsverknader!U123</f>
        <v>0</v>
      </c>
      <c r="V45" s="26">
        <f>Registrer_kostnadsverknader!V123</f>
        <v>0</v>
      </c>
      <c r="W45" s="26">
        <f>Registrer_kostnadsverknader!W123</f>
        <v>0</v>
      </c>
      <c r="X45" s="26">
        <f>Registrer_kostnadsverknader!X123</f>
        <v>0</v>
      </c>
      <c r="Y45" s="26">
        <f>Registrer_kostnadsverknader!Y123</f>
        <v>0</v>
      </c>
      <c r="Z45" s="26">
        <f>Registrer_kostnadsverknader!Z123</f>
        <v>0</v>
      </c>
      <c r="AA45" s="26">
        <f>Registrer_kostnadsverknader!AA123</f>
        <v>0</v>
      </c>
      <c r="AB45" s="26">
        <f>Registrer_kostnadsverknader!AB123</f>
        <v>0</v>
      </c>
      <c r="AC45" s="26">
        <f>Registrer_kostnadsverknader!AC123</f>
        <v>0</v>
      </c>
      <c r="AD45" s="26">
        <f>Registrer_kostnadsverknader!AD123</f>
        <v>0</v>
      </c>
      <c r="AE45" s="26">
        <f>Registrer_kostnadsverknader!AE123</f>
        <v>0</v>
      </c>
      <c r="AF45" s="26">
        <f>Registrer_kostnadsverknader!AF123</f>
        <v>0</v>
      </c>
      <c r="AG45" s="26">
        <f>Registrer_kostnadsverknader!AG123</f>
        <v>0</v>
      </c>
      <c r="AH45" s="26">
        <f>Registrer_kostnadsverknader!AH123</f>
        <v>0</v>
      </c>
      <c r="AI45" s="26">
        <f>Registrer_kostnadsverknader!AI123</f>
        <v>0</v>
      </c>
      <c r="AJ45" s="26">
        <f>Registrer_kostnadsverknader!AJ123</f>
        <v>0</v>
      </c>
      <c r="AK45" s="26">
        <f>Registrer_kostnadsverknader!AK123</f>
        <v>0</v>
      </c>
      <c r="AL45" s="26">
        <f>Registrer_kostnadsverknader!AL123</f>
        <v>0</v>
      </c>
      <c r="AM45" s="26">
        <f>Registrer_kostnadsverknader!AM123</f>
        <v>0</v>
      </c>
      <c r="AN45" s="26">
        <f>Registrer_kostnadsverknader!AN123</f>
        <v>0</v>
      </c>
      <c r="AO45" s="26">
        <f>Registrer_kostnadsverknader!AO123</f>
        <v>0</v>
      </c>
      <c r="AP45" s="26">
        <f>Registrer_kostnadsverknader!AP123</f>
        <v>0</v>
      </c>
      <c r="AQ45" s="26">
        <f>Registrer_kostnadsverknader!AQ123</f>
        <v>0</v>
      </c>
    </row>
    <row r="46" spans="1:43" x14ac:dyDescent="0.35">
      <c r="A46" s="93" t="str">
        <f>Registrer_kostnadsverknader!A124</f>
        <v>Sum kostnad - i andre statlige virksomheter</v>
      </c>
      <c r="B46" s="93" t="str">
        <f>Registrer_kostnadsverknader!B124</f>
        <v>"</v>
      </c>
      <c r="C46" s="143">
        <f>Registrer_kostnadsverknader!C124</f>
        <v>0</v>
      </c>
      <c r="D46" s="143">
        <f>Registrer_kostnadsverknader!D124</f>
        <v>0</v>
      </c>
      <c r="E46" s="143">
        <f>Registrer_kostnadsverknader!E124</f>
        <v>0</v>
      </c>
      <c r="F46" s="143">
        <f>Registrer_kostnadsverknader!F124</f>
        <v>0</v>
      </c>
      <c r="G46" s="143">
        <f>Registrer_kostnadsverknader!G124</f>
        <v>0</v>
      </c>
      <c r="H46" s="143">
        <f>Registrer_kostnadsverknader!H124</f>
        <v>0</v>
      </c>
      <c r="I46" s="143">
        <f>Registrer_kostnadsverknader!I124</f>
        <v>0</v>
      </c>
      <c r="J46" s="143">
        <f>Registrer_kostnadsverknader!J124</f>
        <v>0</v>
      </c>
      <c r="K46" s="143">
        <f>Registrer_kostnadsverknader!K124</f>
        <v>0</v>
      </c>
      <c r="L46" s="143">
        <f>Registrer_kostnadsverknader!L124</f>
        <v>0</v>
      </c>
      <c r="M46" s="143">
        <f>Registrer_kostnadsverknader!M124</f>
        <v>0</v>
      </c>
      <c r="N46" s="143">
        <f>Registrer_kostnadsverknader!N124</f>
        <v>0</v>
      </c>
      <c r="O46" s="143">
        <f>Registrer_kostnadsverknader!O124</f>
        <v>0</v>
      </c>
      <c r="P46" s="143">
        <f>Registrer_kostnadsverknader!P124</f>
        <v>0</v>
      </c>
      <c r="Q46" s="143">
        <f>Registrer_kostnadsverknader!Q124</f>
        <v>0</v>
      </c>
      <c r="R46" s="143">
        <f>Registrer_kostnadsverknader!R124</f>
        <v>0</v>
      </c>
      <c r="S46" s="143">
        <f>Registrer_kostnadsverknader!S124</f>
        <v>0</v>
      </c>
      <c r="T46" s="143">
        <f>Registrer_kostnadsverknader!T124</f>
        <v>0</v>
      </c>
      <c r="U46" s="143">
        <f>Registrer_kostnadsverknader!U124</f>
        <v>0</v>
      </c>
      <c r="V46" s="143">
        <f>Registrer_kostnadsverknader!V124</f>
        <v>0</v>
      </c>
      <c r="W46" s="143">
        <f>Registrer_kostnadsverknader!W124</f>
        <v>0</v>
      </c>
      <c r="X46" s="143">
        <f>Registrer_kostnadsverknader!X124</f>
        <v>0</v>
      </c>
      <c r="Y46" s="143">
        <f>Registrer_kostnadsverknader!Y124</f>
        <v>0</v>
      </c>
      <c r="Z46" s="143">
        <f>Registrer_kostnadsverknader!Z124</f>
        <v>0</v>
      </c>
      <c r="AA46" s="143">
        <f>Registrer_kostnadsverknader!AA124</f>
        <v>0</v>
      </c>
      <c r="AB46" s="143">
        <f>Registrer_kostnadsverknader!AB124</f>
        <v>0</v>
      </c>
      <c r="AC46" s="143">
        <f>Registrer_kostnadsverknader!AC124</f>
        <v>0</v>
      </c>
      <c r="AD46" s="143">
        <f>Registrer_kostnadsverknader!AD124</f>
        <v>0</v>
      </c>
      <c r="AE46" s="143">
        <f>Registrer_kostnadsverknader!AE124</f>
        <v>0</v>
      </c>
      <c r="AF46" s="143">
        <f>Registrer_kostnadsverknader!AF124</f>
        <v>0</v>
      </c>
      <c r="AG46" s="143">
        <f>Registrer_kostnadsverknader!AG124</f>
        <v>0</v>
      </c>
      <c r="AH46" s="143">
        <f>Registrer_kostnadsverknader!AH124</f>
        <v>0</v>
      </c>
      <c r="AI46" s="143">
        <f>Registrer_kostnadsverknader!AI124</f>
        <v>0</v>
      </c>
      <c r="AJ46" s="143">
        <f>Registrer_kostnadsverknader!AJ124</f>
        <v>0</v>
      </c>
      <c r="AK46" s="143">
        <f>Registrer_kostnadsverknader!AK124</f>
        <v>0</v>
      </c>
      <c r="AL46" s="143">
        <f>Registrer_kostnadsverknader!AL124</f>
        <v>0</v>
      </c>
      <c r="AM46" s="143">
        <f>Registrer_kostnadsverknader!AM124</f>
        <v>0</v>
      </c>
      <c r="AN46" s="143">
        <f>Registrer_kostnadsverknader!AN124</f>
        <v>0</v>
      </c>
      <c r="AO46" s="143">
        <f>Registrer_kostnadsverknader!AO124</f>
        <v>0</v>
      </c>
      <c r="AP46" s="143">
        <f>Registrer_kostnadsverknader!AP124</f>
        <v>0</v>
      </c>
      <c r="AQ46" s="143">
        <f>Registrer_kostnadsverknader!AQ124</f>
        <v>0</v>
      </c>
    </row>
    <row r="48" spans="1:43" x14ac:dyDescent="0.35">
      <c r="A48" s="90" t="str">
        <f>Registrer_kostnadsverknader!A126</f>
        <v>kostnadsverknader i kommunal sektor</v>
      </c>
    </row>
    <row r="49" spans="1:43" x14ac:dyDescent="0.35">
      <c r="A49" s="92" t="str">
        <f>Registrer_kostnadsverknader!A127</f>
        <v>Investeringskostnader i kommunal sektor</v>
      </c>
      <c r="B49" s="92" t="str">
        <f>Registrer_kostnadsverknader!B127</f>
        <v>I kroner</v>
      </c>
      <c r="C49" s="26">
        <f>Registrer_kostnadsverknader!C127</f>
        <v>0</v>
      </c>
      <c r="D49" s="26">
        <f>Registrer_kostnadsverknader!D127</f>
        <v>0</v>
      </c>
      <c r="E49" s="26">
        <f>Registrer_kostnadsverknader!E127</f>
        <v>0</v>
      </c>
      <c r="F49" s="26">
        <f>Registrer_kostnadsverknader!F127</f>
        <v>0</v>
      </c>
      <c r="G49" s="26">
        <f>Registrer_kostnadsverknader!G127</f>
        <v>0</v>
      </c>
      <c r="H49" s="26">
        <f>Registrer_kostnadsverknader!H127</f>
        <v>0</v>
      </c>
      <c r="I49" s="26">
        <f>Registrer_kostnadsverknader!I127</f>
        <v>0</v>
      </c>
      <c r="J49" s="26">
        <f>Registrer_kostnadsverknader!J127</f>
        <v>0</v>
      </c>
      <c r="K49" s="26">
        <f>Registrer_kostnadsverknader!K127</f>
        <v>0</v>
      </c>
      <c r="L49" s="26">
        <f>Registrer_kostnadsverknader!L127</f>
        <v>0</v>
      </c>
      <c r="M49" s="26">
        <f>Registrer_kostnadsverknader!M127</f>
        <v>0</v>
      </c>
      <c r="N49" s="26">
        <f>Registrer_kostnadsverknader!N127</f>
        <v>0</v>
      </c>
      <c r="O49" s="26">
        <f>Registrer_kostnadsverknader!O127</f>
        <v>0</v>
      </c>
      <c r="P49" s="26">
        <f>Registrer_kostnadsverknader!P127</f>
        <v>0</v>
      </c>
      <c r="Q49" s="26">
        <f>Registrer_kostnadsverknader!Q127</f>
        <v>0</v>
      </c>
      <c r="R49" s="26">
        <f>Registrer_kostnadsverknader!R127</f>
        <v>0</v>
      </c>
      <c r="S49" s="26">
        <f>Registrer_kostnadsverknader!S127</f>
        <v>0</v>
      </c>
      <c r="T49" s="26">
        <f>Registrer_kostnadsverknader!T127</f>
        <v>0</v>
      </c>
      <c r="U49" s="26">
        <f>Registrer_kostnadsverknader!U127</f>
        <v>0</v>
      </c>
      <c r="V49" s="26">
        <f>Registrer_kostnadsverknader!V127</f>
        <v>0</v>
      </c>
      <c r="W49" s="26">
        <f>Registrer_kostnadsverknader!W127</f>
        <v>0</v>
      </c>
      <c r="X49" s="26">
        <f>Registrer_kostnadsverknader!X127</f>
        <v>0</v>
      </c>
      <c r="Y49" s="26">
        <f>Registrer_kostnadsverknader!Y127</f>
        <v>0</v>
      </c>
      <c r="Z49" s="26">
        <f>Registrer_kostnadsverknader!Z127</f>
        <v>0</v>
      </c>
      <c r="AA49" s="26">
        <f>Registrer_kostnadsverknader!AA127</f>
        <v>0</v>
      </c>
      <c r="AB49" s="26">
        <f>Registrer_kostnadsverknader!AB127</f>
        <v>0</v>
      </c>
      <c r="AC49" s="26">
        <f>Registrer_kostnadsverknader!AC127</f>
        <v>0</v>
      </c>
      <c r="AD49" s="26">
        <f>Registrer_kostnadsverknader!AD127</f>
        <v>0</v>
      </c>
      <c r="AE49" s="26">
        <f>Registrer_kostnadsverknader!AE127</f>
        <v>0</v>
      </c>
      <c r="AF49" s="26">
        <f>Registrer_kostnadsverknader!AF127</f>
        <v>0</v>
      </c>
      <c r="AG49" s="26">
        <f>Registrer_kostnadsverknader!AG127</f>
        <v>0</v>
      </c>
      <c r="AH49" s="26">
        <f>Registrer_kostnadsverknader!AH127</f>
        <v>0</v>
      </c>
      <c r="AI49" s="26">
        <f>Registrer_kostnadsverknader!AI127</f>
        <v>0</v>
      </c>
      <c r="AJ49" s="26">
        <f>Registrer_kostnadsverknader!AJ127</f>
        <v>0</v>
      </c>
      <c r="AK49" s="26">
        <f>Registrer_kostnadsverknader!AK127</f>
        <v>0</v>
      </c>
      <c r="AL49" s="26">
        <f>Registrer_kostnadsverknader!AL127</f>
        <v>0</v>
      </c>
      <c r="AM49" s="26">
        <f>Registrer_kostnadsverknader!AM127</f>
        <v>0</v>
      </c>
      <c r="AN49" s="26">
        <f>Registrer_kostnadsverknader!AN127</f>
        <v>0</v>
      </c>
      <c r="AO49" s="26">
        <f>Registrer_kostnadsverknader!AO127</f>
        <v>0</v>
      </c>
      <c r="AP49" s="26">
        <f>Registrer_kostnadsverknader!AP127</f>
        <v>0</v>
      </c>
      <c r="AQ49" s="26">
        <f>Registrer_kostnadsverknader!AQ127</f>
        <v>0</v>
      </c>
    </row>
    <row r="50" spans="1:43" x14ac:dyDescent="0.35">
      <c r="A50" s="92" t="str">
        <f>Registrer_kostnadsverknader!A128</f>
        <v>aukae drifts- og vedlikehaldskostnader i kommunal sektor</v>
      </c>
      <c r="B50" s="92" t="str">
        <f>Registrer_kostnadsverknader!B128</f>
        <v>"</v>
      </c>
      <c r="C50" s="26">
        <f>Registrer_kostnadsverknader!C128</f>
        <v>0</v>
      </c>
      <c r="D50" s="26">
        <f>Registrer_kostnadsverknader!D128</f>
        <v>0</v>
      </c>
      <c r="E50" s="26">
        <f>Registrer_kostnadsverknader!E128</f>
        <v>0</v>
      </c>
      <c r="F50" s="26">
        <f>Registrer_kostnadsverknader!F128</f>
        <v>0</v>
      </c>
      <c r="G50" s="26">
        <f>Registrer_kostnadsverknader!G128</f>
        <v>0</v>
      </c>
      <c r="H50" s="26">
        <f>Registrer_kostnadsverknader!H128</f>
        <v>0</v>
      </c>
      <c r="I50" s="26">
        <f>Registrer_kostnadsverknader!I128</f>
        <v>0</v>
      </c>
      <c r="J50" s="26">
        <f>Registrer_kostnadsverknader!J128</f>
        <v>0</v>
      </c>
      <c r="K50" s="26">
        <f>Registrer_kostnadsverknader!K128</f>
        <v>0</v>
      </c>
      <c r="L50" s="26">
        <f>Registrer_kostnadsverknader!L128</f>
        <v>0</v>
      </c>
      <c r="M50" s="26">
        <f>Registrer_kostnadsverknader!M128</f>
        <v>0</v>
      </c>
      <c r="N50" s="26">
        <f>Registrer_kostnadsverknader!N128</f>
        <v>0</v>
      </c>
      <c r="O50" s="26">
        <f>Registrer_kostnadsverknader!O128</f>
        <v>0</v>
      </c>
      <c r="P50" s="26">
        <f>Registrer_kostnadsverknader!P128</f>
        <v>0</v>
      </c>
      <c r="Q50" s="26">
        <f>Registrer_kostnadsverknader!Q128</f>
        <v>0</v>
      </c>
      <c r="R50" s="26">
        <f>Registrer_kostnadsverknader!R128</f>
        <v>0</v>
      </c>
      <c r="S50" s="26">
        <f>Registrer_kostnadsverknader!S128</f>
        <v>0</v>
      </c>
      <c r="T50" s="26">
        <f>Registrer_kostnadsverknader!T128</f>
        <v>0</v>
      </c>
      <c r="U50" s="26">
        <f>Registrer_kostnadsverknader!U128</f>
        <v>0</v>
      </c>
      <c r="V50" s="26">
        <f>Registrer_kostnadsverknader!V128</f>
        <v>0</v>
      </c>
      <c r="W50" s="26">
        <f>Registrer_kostnadsverknader!W128</f>
        <v>0</v>
      </c>
      <c r="X50" s="26">
        <f>Registrer_kostnadsverknader!X128</f>
        <v>0</v>
      </c>
      <c r="Y50" s="26">
        <f>Registrer_kostnadsverknader!Y128</f>
        <v>0</v>
      </c>
      <c r="Z50" s="26">
        <f>Registrer_kostnadsverknader!Z128</f>
        <v>0</v>
      </c>
      <c r="AA50" s="26">
        <f>Registrer_kostnadsverknader!AA128</f>
        <v>0</v>
      </c>
      <c r="AB50" s="26">
        <f>Registrer_kostnadsverknader!AB128</f>
        <v>0</v>
      </c>
      <c r="AC50" s="26">
        <f>Registrer_kostnadsverknader!AC128</f>
        <v>0</v>
      </c>
      <c r="AD50" s="26">
        <f>Registrer_kostnadsverknader!AD128</f>
        <v>0</v>
      </c>
      <c r="AE50" s="26">
        <f>Registrer_kostnadsverknader!AE128</f>
        <v>0</v>
      </c>
      <c r="AF50" s="26">
        <f>Registrer_kostnadsverknader!AF128</f>
        <v>0</v>
      </c>
      <c r="AG50" s="26">
        <f>Registrer_kostnadsverknader!AG128</f>
        <v>0</v>
      </c>
      <c r="AH50" s="26">
        <f>Registrer_kostnadsverknader!AH128</f>
        <v>0</v>
      </c>
      <c r="AI50" s="26">
        <f>Registrer_kostnadsverknader!AI128</f>
        <v>0</v>
      </c>
      <c r="AJ50" s="26">
        <f>Registrer_kostnadsverknader!AJ128</f>
        <v>0</v>
      </c>
      <c r="AK50" s="26">
        <f>Registrer_kostnadsverknader!AK128</f>
        <v>0</v>
      </c>
      <c r="AL50" s="26">
        <f>Registrer_kostnadsverknader!AL128</f>
        <v>0</v>
      </c>
      <c r="AM50" s="26">
        <f>Registrer_kostnadsverknader!AM128</f>
        <v>0</v>
      </c>
      <c r="AN50" s="26">
        <f>Registrer_kostnadsverknader!AN128</f>
        <v>0</v>
      </c>
      <c r="AO50" s="26">
        <f>Registrer_kostnadsverknader!AO128</f>
        <v>0</v>
      </c>
      <c r="AP50" s="26">
        <f>Registrer_kostnadsverknader!AP128</f>
        <v>0</v>
      </c>
      <c r="AQ50" s="26">
        <f>Registrer_kostnadsverknader!AQ128</f>
        <v>0</v>
      </c>
    </row>
    <row r="51" spans="1:43" x14ac:dyDescent="0.35">
      <c r="A51" s="92" t="str">
        <f>Registrer_kostnadsverknader!A129</f>
        <v>Endrings- og omstillingskostnader i kommunal sektor</v>
      </c>
      <c r="B51" s="92" t="str">
        <f>Registrer_kostnadsverknader!B129</f>
        <v>"</v>
      </c>
      <c r="C51" s="26">
        <f>Registrer_kostnadsverknader!C129</f>
        <v>0</v>
      </c>
      <c r="D51" s="26">
        <f>Registrer_kostnadsverknader!D129</f>
        <v>0</v>
      </c>
      <c r="E51" s="26">
        <f>Registrer_kostnadsverknader!E129</f>
        <v>0</v>
      </c>
      <c r="F51" s="26">
        <f>Registrer_kostnadsverknader!F129</f>
        <v>0</v>
      </c>
      <c r="G51" s="26">
        <f>Registrer_kostnadsverknader!G129</f>
        <v>0</v>
      </c>
      <c r="H51" s="26">
        <f>Registrer_kostnadsverknader!H129</f>
        <v>0</v>
      </c>
      <c r="I51" s="26">
        <f>Registrer_kostnadsverknader!I129</f>
        <v>0</v>
      </c>
      <c r="J51" s="26">
        <f>Registrer_kostnadsverknader!J129</f>
        <v>0</v>
      </c>
      <c r="K51" s="26">
        <f>Registrer_kostnadsverknader!K129</f>
        <v>0</v>
      </c>
      <c r="L51" s="26">
        <f>Registrer_kostnadsverknader!L129</f>
        <v>0</v>
      </c>
      <c r="M51" s="26">
        <f>Registrer_kostnadsverknader!M129</f>
        <v>0</v>
      </c>
      <c r="N51" s="26">
        <f>Registrer_kostnadsverknader!N129</f>
        <v>0</v>
      </c>
      <c r="O51" s="26">
        <f>Registrer_kostnadsverknader!O129</f>
        <v>0</v>
      </c>
      <c r="P51" s="26">
        <f>Registrer_kostnadsverknader!P129</f>
        <v>0</v>
      </c>
      <c r="Q51" s="26">
        <f>Registrer_kostnadsverknader!Q129</f>
        <v>0</v>
      </c>
      <c r="R51" s="26">
        <f>Registrer_kostnadsverknader!R129</f>
        <v>0</v>
      </c>
      <c r="S51" s="26">
        <f>Registrer_kostnadsverknader!S129</f>
        <v>0</v>
      </c>
      <c r="T51" s="26">
        <f>Registrer_kostnadsverknader!T129</f>
        <v>0</v>
      </c>
      <c r="U51" s="26">
        <f>Registrer_kostnadsverknader!U129</f>
        <v>0</v>
      </c>
      <c r="V51" s="26">
        <f>Registrer_kostnadsverknader!V129</f>
        <v>0</v>
      </c>
      <c r="W51" s="26">
        <f>Registrer_kostnadsverknader!W129</f>
        <v>0</v>
      </c>
      <c r="X51" s="26">
        <f>Registrer_kostnadsverknader!X129</f>
        <v>0</v>
      </c>
      <c r="Y51" s="26">
        <f>Registrer_kostnadsverknader!Y129</f>
        <v>0</v>
      </c>
      <c r="Z51" s="26">
        <f>Registrer_kostnadsverknader!Z129</f>
        <v>0</v>
      </c>
      <c r="AA51" s="26">
        <f>Registrer_kostnadsverknader!AA129</f>
        <v>0</v>
      </c>
      <c r="AB51" s="26">
        <f>Registrer_kostnadsverknader!AB129</f>
        <v>0</v>
      </c>
      <c r="AC51" s="26">
        <f>Registrer_kostnadsverknader!AC129</f>
        <v>0</v>
      </c>
      <c r="AD51" s="26">
        <f>Registrer_kostnadsverknader!AD129</f>
        <v>0</v>
      </c>
      <c r="AE51" s="26">
        <f>Registrer_kostnadsverknader!AE129</f>
        <v>0</v>
      </c>
      <c r="AF51" s="26">
        <f>Registrer_kostnadsverknader!AF129</f>
        <v>0</v>
      </c>
      <c r="AG51" s="26">
        <f>Registrer_kostnadsverknader!AG129</f>
        <v>0</v>
      </c>
      <c r="AH51" s="26">
        <f>Registrer_kostnadsverknader!AH129</f>
        <v>0</v>
      </c>
      <c r="AI51" s="26">
        <f>Registrer_kostnadsverknader!AI129</f>
        <v>0</v>
      </c>
      <c r="AJ51" s="26">
        <f>Registrer_kostnadsverknader!AJ129</f>
        <v>0</v>
      </c>
      <c r="AK51" s="26">
        <f>Registrer_kostnadsverknader!AK129</f>
        <v>0</v>
      </c>
      <c r="AL51" s="26">
        <f>Registrer_kostnadsverknader!AL129</f>
        <v>0</v>
      </c>
      <c r="AM51" s="26">
        <f>Registrer_kostnadsverknader!AM129</f>
        <v>0</v>
      </c>
      <c r="AN51" s="26">
        <f>Registrer_kostnadsverknader!AN129</f>
        <v>0</v>
      </c>
      <c r="AO51" s="26">
        <f>Registrer_kostnadsverknader!AO129</f>
        <v>0</v>
      </c>
      <c r="AP51" s="26">
        <f>Registrer_kostnadsverknader!AP129</f>
        <v>0</v>
      </c>
      <c r="AQ51" s="26">
        <f>Registrer_kostnadsverknader!AQ129</f>
        <v>0</v>
      </c>
    </row>
    <row r="52" spans="1:43" x14ac:dyDescent="0.35">
      <c r="A52" s="93" t="str">
        <f>Registrer_kostnadsverknader!A130</f>
        <v>Sum kostnad - kommunal sektor</v>
      </c>
      <c r="B52" s="93" t="str">
        <f>Registrer_kostnadsverknader!B130</f>
        <v>"</v>
      </c>
      <c r="C52" s="143">
        <f>Registrer_kostnadsverknader!C130</f>
        <v>0</v>
      </c>
      <c r="D52" s="143">
        <f>Registrer_kostnadsverknader!D130</f>
        <v>0</v>
      </c>
      <c r="E52" s="143">
        <f>Registrer_kostnadsverknader!E130</f>
        <v>0</v>
      </c>
      <c r="F52" s="143">
        <f>Registrer_kostnadsverknader!F130</f>
        <v>0</v>
      </c>
      <c r="G52" s="143">
        <f>Registrer_kostnadsverknader!G130</f>
        <v>0</v>
      </c>
      <c r="H52" s="143">
        <f>Registrer_kostnadsverknader!H130</f>
        <v>0</v>
      </c>
      <c r="I52" s="143">
        <f>Registrer_kostnadsverknader!I130</f>
        <v>0</v>
      </c>
      <c r="J52" s="143">
        <f>Registrer_kostnadsverknader!J130</f>
        <v>0</v>
      </c>
      <c r="K52" s="143">
        <f>Registrer_kostnadsverknader!K130</f>
        <v>0</v>
      </c>
      <c r="L52" s="143">
        <f>Registrer_kostnadsverknader!L130</f>
        <v>0</v>
      </c>
      <c r="M52" s="143">
        <f>Registrer_kostnadsverknader!M130</f>
        <v>0</v>
      </c>
      <c r="N52" s="143">
        <f>Registrer_kostnadsverknader!N130</f>
        <v>0</v>
      </c>
      <c r="O52" s="143">
        <f>Registrer_kostnadsverknader!O130</f>
        <v>0</v>
      </c>
      <c r="P52" s="143">
        <f>Registrer_kostnadsverknader!P130</f>
        <v>0</v>
      </c>
      <c r="Q52" s="143">
        <f>Registrer_kostnadsverknader!Q130</f>
        <v>0</v>
      </c>
      <c r="R52" s="143">
        <f>Registrer_kostnadsverknader!R130</f>
        <v>0</v>
      </c>
      <c r="S52" s="143">
        <f>Registrer_kostnadsverknader!S130</f>
        <v>0</v>
      </c>
      <c r="T52" s="143">
        <f>Registrer_kostnadsverknader!T130</f>
        <v>0</v>
      </c>
      <c r="U52" s="143">
        <f>Registrer_kostnadsverknader!U130</f>
        <v>0</v>
      </c>
      <c r="V52" s="143">
        <f>Registrer_kostnadsverknader!V130</f>
        <v>0</v>
      </c>
      <c r="W52" s="143">
        <f>Registrer_kostnadsverknader!W130</f>
        <v>0</v>
      </c>
      <c r="X52" s="143">
        <f>Registrer_kostnadsverknader!X130</f>
        <v>0</v>
      </c>
      <c r="Y52" s="143">
        <f>Registrer_kostnadsverknader!Y130</f>
        <v>0</v>
      </c>
      <c r="Z52" s="143">
        <f>Registrer_kostnadsverknader!Z130</f>
        <v>0</v>
      </c>
      <c r="AA52" s="143">
        <f>Registrer_kostnadsverknader!AA130</f>
        <v>0</v>
      </c>
      <c r="AB52" s="143">
        <f>Registrer_kostnadsverknader!AB130</f>
        <v>0</v>
      </c>
      <c r="AC52" s="143">
        <f>Registrer_kostnadsverknader!AC130</f>
        <v>0</v>
      </c>
      <c r="AD52" s="143">
        <f>Registrer_kostnadsverknader!AD130</f>
        <v>0</v>
      </c>
      <c r="AE52" s="143">
        <f>Registrer_kostnadsverknader!AE130</f>
        <v>0</v>
      </c>
      <c r="AF52" s="143">
        <f>Registrer_kostnadsverknader!AF130</f>
        <v>0</v>
      </c>
      <c r="AG52" s="143">
        <f>Registrer_kostnadsverknader!AG130</f>
        <v>0</v>
      </c>
      <c r="AH52" s="143">
        <f>Registrer_kostnadsverknader!AH130</f>
        <v>0</v>
      </c>
      <c r="AI52" s="143">
        <f>Registrer_kostnadsverknader!AI130</f>
        <v>0</v>
      </c>
      <c r="AJ52" s="143">
        <f>Registrer_kostnadsverknader!AJ130</f>
        <v>0</v>
      </c>
      <c r="AK52" s="143">
        <f>Registrer_kostnadsverknader!AK130</f>
        <v>0</v>
      </c>
      <c r="AL52" s="143">
        <f>Registrer_kostnadsverknader!AL130</f>
        <v>0</v>
      </c>
      <c r="AM52" s="143">
        <f>Registrer_kostnadsverknader!AM130</f>
        <v>0</v>
      </c>
      <c r="AN52" s="143">
        <f>Registrer_kostnadsverknader!AN130</f>
        <v>0</v>
      </c>
      <c r="AO52" s="143">
        <f>Registrer_kostnadsverknader!AO130</f>
        <v>0</v>
      </c>
      <c r="AP52" s="143">
        <f>Registrer_kostnadsverknader!AP130</f>
        <v>0</v>
      </c>
      <c r="AQ52" s="143">
        <f>Registrer_kostnadsverknader!AQ130</f>
        <v>0</v>
      </c>
    </row>
    <row r="54" spans="1:43" x14ac:dyDescent="0.35">
      <c r="A54" s="90" t="str">
        <f>Registrer_kostnadsverknader!A132</f>
        <v>kostnadsverknader i privat næringsliv</v>
      </c>
    </row>
    <row r="55" spans="1:43" x14ac:dyDescent="0.35">
      <c r="A55" s="92" t="str">
        <f>Registrer_kostnadsverknader!A133</f>
        <v>Investeringskostnad i privat næringsliv</v>
      </c>
      <c r="B55" s="92" t="str">
        <f>Registrer_kostnadsverknader!B133</f>
        <v>I kroner</v>
      </c>
      <c r="C55" s="26">
        <f>Registrer_kostnadsverknader!C133</f>
        <v>0</v>
      </c>
      <c r="D55" s="26">
        <f>Registrer_kostnadsverknader!D133</f>
        <v>0</v>
      </c>
      <c r="E55" s="26">
        <f>Registrer_kostnadsverknader!E133</f>
        <v>0</v>
      </c>
      <c r="F55" s="26">
        <f>Registrer_kostnadsverknader!F133</f>
        <v>0</v>
      </c>
      <c r="G55" s="26">
        <f>Registrer_kostnadsverknader!G133</f>
        <v>0</v>
      </c>
      <c r="H55" s="26">
        <f>Registrer_kostnadsverknader!H133</f>
        <v>0</v>
      </c>
      <c r="I55" s="26">
        <f>Registrer_kostnadsverknader!I133</f>
        <v>0</v>
      </c>
      <c r="J55" s="26">
        <f>Registrer_kostnadsverknader!J133</f>
        <v>0</v>
      </c>
      <c r="K55" s="26">
        <f>Registrer_kostnadsverknader!K133</f>
        <v>0</v>
      </c>
      <c r="L55" s="26">
        <f>Registrer_kostnadsverknader!L133</f>
        <v>0</v>
      </c>
      <c r="M55" s="26">
        <f>Registrer_kostnadsverknader!M133</f>
        <v>0</v>
      </c>
      <c r="N55" s="26">
        <f>Registrer_kostnadsverknader!N133</f>
        <v>0</v>
      </c>
      <c r="O55" s="26">
        <f>Registrer_kostnadsverknader!O133</f>
        <v>0</v>
      </c>
      <c r="P55" s="26">
        <f>Registrer_kostnadsverknader!P133</f>
        <v>0</v>
      </c>
      <c r="Q55" s="26">
        <f>Registrer_kostnadsverknader!Q133</f>
        <v>0</v>
      </c>
      <c r="R55" s="26">
        <f>Registrer_kostnadsverknader!R133</f>
        <v>0</v>
      </c>
      <c r="S55" s="26">
        <f>Registrer_kostnadsverknader!S133</f>
        <v>0</v>
      </c>
      <c r="T55" s="26">
        <f>Registrer_kostnadsverknader!T133</f>
        <v>0</v>
      </c>
      <c r="U55" s="26">
        <f>Registrer_kostnadsverknader!U133</f>
        <v>0</v>
      </c>
      <c r="V55" s="26">
        <f>Registrer_kostnadsverknader!V133</f>
        <v>0</v>
      </c>
      <c r="W55" s="26">
        <f>Registrer_kostnadsverknader!W133</f>
        <v>0</v>
      </c>
      <c r="X55" s="26">
        <f>Registrer_kostnadsverknader!X133</f>
        <v>0</v>
      </c>
      <c r="Y55" s="26">
        <f>Registrer_kostnadsverknader!Y133</f>
        <v>0</v>
      </c>
      <c r="Z55" s="26">
        <f>Registrer_kostnadsverknader!Z133</f>
        <v>0</v>
      </c>
      <c r="AA55" s="26">
        <f>Registrer_kostnadsverknader!AA133</f>
        <v>0</v>
      </c>
      <c r="AB55" s="26">
        <f>Registrer_kostnadsverknader!AB133</f>
        <v>0</v>
      </c>
      <c r="AC55" s="26">
        <f>Registrer_kostnadsverknader!AC133</f>
        <v>0</v>
      </c>
      <c r="AD55" s="26">
        <f>Registrer_kostnadsverknader!AD133</f>
        <v>0</v>
      </c>
      <c r="AE55" s="26">
        <f>Registrer_kostnadsverknader!AE133</f>
        <v>0</v>
      </c>
      <c r="AF55" s="26">
        <f>Registrer_kostnadsverknader!AF133</f>
        <v>0</v>
      </c>
      <c r="AG55" s="26">
        <f>Registrer_kostnadsverknader!AG133</f>
        <v>0</v>
      </c>
      <c r="AH55" s="26">
        <f>Registrer_kostnadsverknader!AH133</f>
        <v>0</v>
      </c>
      <c r="AI55" s="26">
        <f>Registrer_kostnadsverknader!AI133</f>
        <v>0</v>
      </c>
      <c r="AJ55" s="26">
        <f>Registrer_kostnadsverknader!AJ133</f>
        <v>0</v>
      </c>
      <c r="AK55" s="26">
        <f>Registrer_kostnadsverknader!AK133</f>
        <v>0</v>
      </c>
      <c r="AL55" s="26">
        <f>Registrer_kostnadsverknader!AL133</f>
        <v>0</v>
      </c>
      <c r="AM55" s="26">
        <f>Registrer_kostnadsverknader!AM133</f>
        <v>0</v>
      </c>
      <c r="AN55" s="26">
        <f>Registrer_kostnadsverknader!AN133</f>
        <v>0</v>
      </c>
      <c r="AO55" s="26">
        <f>Registrer_kostnadsverknader!AO133</f>
        <v>0</v>
      </c>
      <c r="AP55" s="26">
        <f>Registrer_kostnadsverknader!AP133</f>
        <v>0</v>
      </c>
      <c r="AQ55" s="26">
        <f>Registrer_kostnadsverknader!AQ133</f>
        <v>0</v>
      </c>
    </row>
    <row r="56" spans="1:43" x14ac:dyDescent="0.35">
      <c r="A56" s="92" t="str">
        <f>Registrer_kostnadsverknader!A134</f>
        <v>aukae drifts- og vedlikehaldskostnader i privat næringsliv</v>
      </c>
      <c r="B56" s="92" t="str">
        <f>Registrer_kostnadsverknader!B134</f>
        <v>"</v>
      </c>
      <c r="C56" s="26">
        <f>Registrer_kostnadsverknader!C134</f>
        <v>0</v>
      </c>
      <c r="D56" s="26">
        <f>Registrer_kostnadsverknader!D134</f>
        <v>0</v>
      </c>
      <c r="E56" s="26">
        <f>Registrer_kostnadsverknader!E134</f>
        <v>0</v>
      </c>
      <c r="F56" s="26">
        <f>Registrer_kostnadsverknader!F134</f>
        <v>0</v>
      </c>
      <c r="G56" s="26">
        <f>Registrer_kostnadsverknader!G134</f>
        <v>0</v>
      </c>
      <c r="H56" s="26">
        <f>Registrer_kostnadsverknader!H134</f>
        <v>0</v>
      </c>
      <c r="I56" s="26">
        <f>Registrer_kostnadsverknader!I134</f>
        <v>0</v>
      </c>
      <c r="J56" s="26">
        <f>Registrer_kostnadsverknader!J134</f>
        <v>0</v>
      </c>
      <c r="K56" s="26">
        <f>Registrer_kostnadsverknader!K134</f>
        <v>0</v>
      </c>
      <c r="L56" s="26">
        <f>Registrer_kostnadsverknader!L134</f>
        <v>0</v>
      </c>
      <c r="M56" s="26">
        <f>Registrer_kostnadsverknader!M134</f>
        <v>0</v>
      </c>
      <c r="N56" s="26">
        <f>Registrer_kostnadsverknader!N134</f>
        <v>0</v>
      </c>
      <c r="O56" s="26">
        <f>Registrer_kostnadsverknader!O134</f>
        <v>0</v>
      </c>
      <c r="P56" s="26">
        <f>Registrer_kostnadsverknader!P134</f>
        <v>0</v>
      </c>
      <c r="Q56" s="26">
        <f>Registrer_kostnadsverknader!Q134</f>
        <v>0</v>
      </c>
      <c r="R56" s="26">
        <f>Registrer_kostnadsverknader!R134</f>
        <v>0</v>
      </c>
      <c r="S56" s="26">
        <f>Registrer_kostnadsverknader!S134</f>
        <v>0</v>
      </c>
      <c r="T56" s="26">
        <f>Registrer_kostnadsverknader!T134</f>
        <v>0</v>
      </c>
      <c r="U56" s="26">
        <f>Registrer_kostnadsverknader!U134</f>
        <v>0</v>
      </c>
      <c r="V56" s="26">
        <f>Registrer_kostnadsverknader!V134</f>
        <v>0</v>
      </c>
      <c r="W56" s="26">
        <f>Registrer_kostnadsverknader!W134</f>
        <v>0</v>
      </c>
      <c r="X56" s="26">
        <f>Registrer_kostnadsverknader!X134</f>
        <v>0</v>
      </c>
      <c r="Y56" s="26">
        <f>Registrer_kostnadsverknader!Y134</f>
        <v>0</v>
      </c>
      <c r="Z56" s="26">
        <f>Registrer_kostnadsverknader!Z134</f>
        <v>0</v>
      </c>
      <c r="AA56" s="26">
        <f>Registrer_kostnadsverknader!AA134</f>
        <v>0</v>
      </c>
      <c r="AB56" s="26">
        <f>Registrer_kostnadsverknader!AB134</f>
        <v>0</v>
      </c>
      <c r="AC56" s="26">
        <f>Registrer_kostnadsverknader!AC134</f>
        <v>0</v>
      </c>
      <c r="AD56" s="26">
        <f>Registrer_kostnadsverknader!AD134</f>
        <v>0</v>
      </c>
      <c r="AE56" s="26">
        <f>Registrer_kostnadsverknader!AE134</f>
        <v>0</v>
      </c>
      <c r="AF56" s="26">
        <f>Registrer_kostnadsverknader!AF134</f>
        <v>0</v>
      </c>
      <c r="AG56" s="26">
        <f>Registrer_kostnadsverknader!AG134</f>
        <v>0</v>
      </c>
      <c r="AH56" s="26">
        <f>Registrer_kostnadsverknader!AH134</f>
        <v>0</v>
      </c>
      <c r="AI56" s="26">
        <f>Registrer_kostnadsverknader!AI134</f>
        <v>0</v>
      </c>
      <c r="AJ56" s="26">
        <f>Registrer_kostnadsverknader!AJ134</f>
        <v>0</v>
      </c>
      <c r="AK56" s="26">
        <f>Registrer_kostnadsverknader!AK134</f>
        <v>0</v>
      </c>
      <c r="AL56" s="26">
        <f>Registrer_kostnadsverknader!AL134</f>
        <v>0</v>
      </c>
      <c r="AM56" s="26">
        <f>Registrer_kostnadsverknader!AM134</f>
        <v>0</v>
      </c>
      <c r="AN56" s="26">
        <f>Registrer_kostnadsverknader!AN134</f>
        <v>0</v>
      </c>
      <c r="AO56" s="26">
        <f>Registrer_kostnadsverknader!AO134</f>
        <v>0</v>
      </c>
      <c r="AP56" s="26">
        <f>Registrer_kostnadsverknader!AP134</f>
        <v>0</v>
      </c>
      <c r="AQ56" s="26">
        <f>Registrer_kostnadsverknader!AQ134</f>
        <v>0</v>
      </c>
    </row>
    <row r="57" spans="1:43" x14ac:dyDescent="0.35">
      <c r="A57" s="92" t="str">
        <f>Registrer_kostnadsverknader!A135</f>
        <v>Endrings- og omstillingskostnader i privat næringsliv</v>
      </c>
      <c r="B57" s="92" t="str">
        <f>Registrer_kostnadsverknader!B135</f>
        <v>"</v>
      </c>
      <c r="C57" s="26">
        <f>Registrer_kostnadsverknader!C135</f>
        <v>0</v>
      </c>
      <c r="D57" s="26">
        <f>Registrer_kostnadsverknader!D135</f>
        <v>0</v>
      </c>
      <c r="E57" s="26">
        <f>Registrer_kostnadsverknader!E135</f>
        <v>0</v>
      </c>
      <c r="F57" s="26">
        <f>Registrer_kostnadsverknader!F135</f>
        <v>0</v>
      </c>
      <c r="G57" s="26">
        <f>Registrer_kostnadsverknader!G135</f>
        <v>0</v>
      </c>
      <c r="H57" s="26">
        <f>Registrer_kostnadsverknader!H135</f>
        <v>0</v>
      </c>
      <c r="I57" s="26">
        <f>Registrer_kostnadsverknader!I135</f>
        <v>0</v>
      </c>
      <c r="J57" s="26">
        <f>Registrer_kostnadsverknader!J135</f>
        <v>0</v>
      </c>
      <c r="K57" s="26">
        <f>Registrer_kostnadsverknader!K135</f>
        <v>0</v>
      </c>
      <c r="L57" s="26">
        <f>Registrer_kostnadsverknader!L135</f>
        <v>0</v>
      </c>
      <c r="M57" s="26">
        <f>Registrer_kostnadsverknader!M135</f>
        <v>0</v>
      </c>
      <c r="N57" s="26">
        <f>Registrer_kostnadsverknader!N135</f>
        <v>0</v>
      </c>
      <c r="O57" s="26">
        <f>Registrer_kostnadsverknader!O135</f>
        <v>0</v>
      </c>
      <c r="P57" s="26">
        <f>Registrer_kostnadsverknader!P135</f>
        <v>0</v>
      </c>
      <c r="Q57" s="26">
        <f>Registrer_kostnadsverknader!Q135</f>
        <v>0</v>
      </c>
      <c r="R57" s="26">
        <f>Registrer_kostnadsverknader!R135</f>
        <v>0</v>
      </c>
      <c r="S57" s="26">
        <f>Registrer_kostnadsverknader!S135</f>
        <v>0</v>
      </c>
      <c r="T57" s="26">
        <f>Registrer_kostnadsverknader!T135</f>
        <v>0</v>
      </c>
      <c r="U57" s="26">
        <f>Registrer_kostnadsverknader!U135</f>
        <v>0</v>
      </c>
      <c r="V57" s="26">
        <f>Registrer_kostnadsverknader!V135</f>
        <v>0</v>
      </c>
      <c r="W57" s="26">
        <f>Registrer_kostnadsverknader!W135</f>
        <v>0</v>
      </c>
      <c r="X57" s="26">
        <f>Registrer_kostnadsverknader!X135</f>
        <v>0</v>
      </c>
      <c r="Y57" s="26">
        <f>Registrer_kostnadsverknader!Y135</f>
        <v>0</v>
      </c>
      <c r="Z57" s="26">
        <f>Registrer_kostnadsverknader!Z135</f>
        <v>0</v>
      </c>
      <c r="AA57" s="26">
        <f>Registrer_kostnadsverknader!AA135</f>
        <v>0</v>
      </c>
      <c r="AB57" s="26">
        <f>Registrer_kostnadsverknader!AB135</f>
        <v>0</v>
      </c>
      <c r="AC57" s="26">
        <f>Registrer_kostnadsverknader!AC135</f>
        <v>0</v>
      </c>
      <c r="AD57" s="26">
        <f>Registrer_kostnadsverknader!AD135</f>
        <v>0</v>
      </c>
      <c r="AE57" s="26">
        <f>Registrer_kostnadsverknader!AE135</f>
        <v>0</v>
      </c>
      <c r="AF57" s="26">
        <f>Registrer_kostnadsverknader!AF135</f>
        <v>0</v>
      </c>
      <c r="AG57" s="26">
        <f>Registrer_kostnadsverknader!AG135</f>
        <v>0</v>
      </c>
      <c r="AH57" s="26">
        <f>Registrer_kostnadsverknader!AH135</f>
        <v>0</v>
      </c>
      <c r="AI57" s="26">
        <f>Registrer_kostnadsverknader!AI135</f>
        <v>0</v>
      </c>
      <c r="AJ57" s="26">
        <f>Registrer_kostnadsverknader!AJ135</f>
        <v>0</v>
      </c>
      <c r="AK57" s="26">
        <f>Registrer_kostnadsverknader!AK135</f>
        <v>0</v>
      </c>
      <c r="AL57" s="26">
        <f>Registrer_kostnadsverknader!AL135</f>
        <v>0</v>
      </c>
      <c r="AM57" s="26">
        <f>Registrer_kostnadsverknader!AM135</f>
        <v>0</v>
      </c>
      <c r="AN57" s="26">
        <f>Registrer_kostnadsverknader!AN135</f>
        <v>0</v>
      </c>
      <c r="AO57" s="26">
        <f>Registrer_kostnadsverknader!AO135</f>
        <v>0</v>
      </c>
      <c r="AP57" s="26">
        <f>Registrer_kostnadsverknader!AP135</f>
        <v>0</v>
      </c>
      <c r="AQ57" s="26">
        <f>Registrer_kostnadsverknader!AQ135</f>
        <v>0</v>
      </c>
    </row>
    <row r="58" spans="1:43" x14ac:dyDescent="0.35">
      <c r="A58" s="93" t="str">
        <f>Registrer_kostnadsverknader!A136</f>
        <v>Sum kostnad - privat næringsliv</v>
      </c>
      <c r="B58" s="93" t="str">
        <f>Registrer_kostnadsverknader!B136</f>
        <v>"</v>
      </c>
      <c r="C58" s="143">
        <f>Registrer_kostnadsverknader!C136</f>
        <v>0</v>
      </c>
      <c r="D58" s="143">
        <f>Registrer_kostnadsverknader!D136</f>
        <v>0</v>
      </c>
      <c r="E58" s="143">
        <f>Registrer_kostnadsverknader!E136</f>
        <v>0</v>
      </c>
      <c r="F58" s="143">
        <f>Registrer_kostnadsverknader!F136</f>
        <v>0</v>
      </c>
      <c r="G58" s="143">
        <f>Registrer_kostnadsverknader!G136</f>
        <v>0</v>
      </c>
      <c r="H58" s="143">
        <f>Registrer_kostnadsverknader!H136</f>
        <v>0</v>
      </c>
      <c r="I58" s="143">
        <f>Registrer_kostnadsverknader!I136</f>
        <v>0</v>
      </c>
      <c r="J58" s="143">
        <f>Registrer_kostnadsverknader!J136</f>
        <v>0</v>
      </c>
      <c r="K58" s="143">
        <f>Registrer_kostnadsverknader!K136</f>
        <v>0</v>
      </c>
      <c r="L58" s="143">
        <f>Registrer_kostnadsverknader!L136</f>
        <v>0</v>
      </c>
      <c r="M58" s="143">
        <f>Registrer_kostnadsverknader!M136</f>
        <v>0</v>
      </c>
      <c r="N58" s="143">
        <f>Registrer_kostnadsverknader!N136</f>
        <v>0</v>
      </c>
      <c r="O58" s="143">
        <f>Registrer_kostnadsverknader!O136</f>
        <v>0</v>
      </c>
      <c r="P58" s="143">
        <f>Registrer_kostnadsverknader!P136</f>
        <v>0</v>
      </c>
      <c r="Q58" s="143">
        <f>Registrer_kostnadsverknader!Q136</f>
        <v>0</v>
      </c>
      <c r="R58" s="143">
        <f>Registrer_kostnadsverknader!R136</f>
        <v>0</v>
      </c>
      <c r="S58" s="143">
        <f>Registrer_kostnadsverknader!S136</f>
        <v>0</v>
      </c>
      <c r="T58" s="143">
        <f>Registrer_kostnadsverknader!T136</f>
        <v>0</v>
      </c>
      <c r="U58" s="143">
        <f>Registrer_kostnadsverknader!U136</f>
        <v>0</v>
      </c>
      <c r="V58" s="143">
        <f>Registrer_kostnadsverknader!V136</f>
        <v>0</v>
      </c>
      <c r="W58" s="143">
        <f>Registrer_kostnadsverknader!W136</f>
        <v>0</v>
      </c>
      <c r="X58" s="143">
        <f>Registrer_kostnadsverknader!X136</f>
        <v>0</v>
      </c>
      <c r="Y58" s="143">
        <f>Registrer_kostnadsverknader!Y136</f>
        <v>0</v>
      </c>
      <c r="Z58" s="143">
        <f>Registrer_kostnadsverknader!Z136</f>
        <v>0</v>
      </c>
      <c r="AA58" s="143">
        <f>Registrer_kostnadsverknader!AA136</f>
        <v>0</v>
      </c>
      <c r="AB58" s="143">
        <f>Registrer_kostnadsverknader!AB136</f>
        <v>0</v>
      </c>
      <c r="AC58" s="143">
        <f>Registrer_kostnadsverknader!AC136</f>
        <v>0</v>
      </c>
      <c r="AD58" s="143">
        <f>Registrer_kostnadsverknader!AD136</f>
        <v>0</v>
      </c>
      <c r="AE58" s="143">
        <f>Registrer_kostnadsverknader!AE136</f>
        <v>0</v>
      </c>
      <c r="AF58" s="143">
        <f>Registrer_kostnadsverknader!AF136</f>
        <v>0</v>
      </c>
      <c r="AG58" s="143">
        <f>Registrer_kostnadsverknader!AG136</f>
        <v>0</v>
      </c>
      <c r="AH58" s="143">
        <f>Registrer_kostnadsverknader!AH136</f>
        <v>0</v>
      </c>
      <c r="AI58" s="143">
        <f>Registrer_kostnadsverknader!AI136</f>
        <v>0</v>
      </c>
      <c r="AJ58" s="143">
        <f>Registrer_kostnadsverknader!AJ136</f>
        <v>0</v>
      </c>
      <c r="AK58" s="143">
        <f>Registrer_kostnadsverknader!AK136</f>
        <v>0</v>
      </c>
      <c r="AL58" s="143">
        <f>Registrer_kostnadsverknader!AL136</f>
        <v>0</v>
      </c>
      <c r="AM58" s="143">
        <f>Registrer_kostnadsverknader!AM136</f>
        <v>0</v>
      </c>
      <c r="AN58" s="143">
        <f>Registrer_kostnadsverknader!AN136</f>
        <v>0</v>
      </c>
      <c r="AO58" s="143">
        <f>Registrer_kostnadsverknader!AO136</f>
        <v>0</v>
      </c>
      <c r="AP58" s="143">
        <f>Registrer_kostnadsverknader!AP136</f>
        <v>0</v>
      </c>
      <c r="AQ58" s="143">
        <f>Registrer_kostnadsverknader!AQ136</f>
        <v>0</v>
      </c>
    </row>
    <row r="59" spans="1:43" x14ac:dyDescent="0.35">
      <c r="A59" s="90"/>
    </row>
    <row r="60" spans="1:43" x14ac:dyDescent="0.35">
      <c r="A60" s="90" t="str">
        <f>Registrer_kostnadsverknader!A138</f>
        <v>kostnadsverknader for privatpersoner</v>
      </c>
    </row>
    <row r="61" spans="1:43" x14ac:dyDescent="0.35">
      <c r="A61" s="92" t="str">
        <f>Registrer_kostnadsverknader!A139</f>
        <v>Endrings- og omstillingskostnader for privatpersoner</v>
      </c>
      <c r="B61" s="92" t="str">
        <f>Registrer_kostnadsverknader!B139</f>
        <v>I kroner</v>
      </c>
      <c r="C61" s="26">
        <f>Registrer_kostnadsverknader!C139</f>
        <v>0</v>
      </c>
      <c r="D61" s="26">
        <f>Registrer_kostnadsverknader!D139</f>
        <v>0</v>
      </c>
      <c r="E61" s="26">
        <f>Registrer_kostnadsverknader!E139</f>
        <v>0</v>
      </c>
      <c r="F61" s="26">
        <f>Registrer_kostnadsverknader!F139</f>
        <v>0</v>
      </c>
      <c r="G61" s="26">
        <f>Registrer_kostnadsverknader!G139</f>
        <v>0</v>
      </c>
      <c r="H61" s="26">
        <f>Registrer_kostnadsverknader!H139</f>
        <v>0</v>
      </c>
      <c r="I61" s="26">
        <f>Registrer_kostnadsverknader!I139</f>
        <v>0</v>
      </c>
      <c r="J61" s="26">
        <f>Registrer_kostnadsverknader!J139</f>
        <v>0</v>
      </c>
      <c r="K61" s="26">
        <f>Registrer_kostnadsverknader!K139</f>
        <v>0</v>
      </c>
      <c r="L61" s="26">
        <f>Registrer_kostnadsverknader!L139</f>
        <v>0</v>
      </c>
      <c r="M61" s="26">
        <f>Registrer_kostnadsverknader!M139</f>
        <v>0</v>
      </c>
      <c r="N61" s="26">
        <f>Registrer_kostnadsverknader!N139</f>
        <v>0</v>
      </c>
      <c r="O61" s="26">
        <f>Registrer_kostnadsverknader!O139</f>
        <v>0</v>
      </c>
      <c r="P61" s="26">
        <f>Registrer_kostnadsverknader!P139</f>
        <v>0</v>
      </c>
      <c r="Q61" s="26">
        <f>Registrer_kostnadsverknader!Q139</f>
        <v>0</v>
      </c>
      <c r="R61" s="26">
        <f>Registrer_kostnadsverknader!R139</f>
        <v>0</v>
      </c>
      <c r="S61" s="26">
        <f>Registrer_kostnadsverknader!S139</f>
        <v>0</v>
      </c>
      <c r="T61" s="26">
        <f>Registrer_kostnadsverknader!T139</f>
        <v>0</v>
      </c>
      <c r="U61" s="26">
        <f>Registrer_kostnadsverknader!U139</f>
        <v>0</v>
      </c>
      <c r="V61" s="26">
        <f>Registrer_kostnadsverknader!V139</f>
        <v>0</v>
      </c>
      <c r="W61" s="26">
        <f>Registrer_kostnadsverknader!W139</f>
        <v>0</v>
      </c>
      <c r="X61" s="26">
        <f>Registrer_kostnadsverknader!X139</f>
        <v>0</v>
      </c>
      <c r="Y61" s="26">
        <f>Registrer_kostnadsverknader!Y139</f>
        <v>0</v>
      </c>
      <c r="Z61" s="26">
        <f>Registrer_kostnadsverknader!Z139</f>
        <v>0</v>
      </c>
      <c r="AA61" s="26">
        <f>Registrer_kostnadsverknader!AA139</f>
        <v>0</v>
      </c>
      <c r="AB61" s="26">
        <f>Registrer_kostnadsverknader!AB139</f>
        <v>0</v>
      </c>
      <c r="AC61" s="26">
        <f>Registrer_kostnadsverknader!AC139</f>
        <v>0</v>
      </c>
      <c r="AD61" s="26">
        <f>Registrer_kostnadsverknader!AD139</f>
        <v>0</v>
      </c>
      <c r="AE61" s="26">
        <f>Registrer_kostnadsverknader!AE139</f>
        <v>0</v>
      </c>
      <c r="AF61" s="26">
        <f>Registrer_kostnadsverknader!AF139</f>
        <v>0</v>
      </c>
      <c r="AG61" s="26">
        <f>Registrer_kostnadsverknader!AG139</f>
        <v>0</v>
      </c>
      <c r="AH61" s="26">
        <f>Registrer_kostnadsverknader!AH139</f>
        <v>0</v>
      </c>
      <c r="AI61" s="26">
        <f>Registrer_kostnadsverknader!AI139</f>
        <v>0</v>
      </c>
      <c r="AJ61" s="26">
        <f>Registrer_kostnadsverknader!AJ139</f>
        <v>0</v>
      </c>
      <c r="AK61" s="26">
        <f>Registrer_kostnadsverknader!AK139</f>
        <v>0</v>
      </c>
      <c r="AL61" s="26">
        <f>Registrer_kostnadsverknader!AL139</f>
        <v>0</v>
      </c>
      <c r="AM61" s="26">
        <f>Registrer_kostnadsverknader!AM139</f>
        <v>0</v>
      </c>
      <c r="AN61" s="26">
        <f>Registrer_kostnadsverknader!AN139</f>
        <v>0</v>
      </c>
      <c r="AO61" s="26">
        <f>Registrer_kostnadsverknader!AO139</f>
        <v>0</v>
      </c>
      <c r="AP61" s="26">
        <f>Registrer_kostnadsverknader!AP139</f>
        <v>0</v>
      </c>
      <c r="AQ61" s="26">
        <f>Registrer_kostnadsverknader!AQ139</f>
        <v>0</v>
      </c>
    </row>
    <row r="62" spans="1:43" x14ac:dyDescent="0.35">
      <c r="A62" s="93" t="str">
        <f>Registrer_kostnadsverknader!A140</f>
        <v>Sum kostnad - privatpersoner</v>
      </c>
      <c r="B62" s="93" t="str">
        <f>Registrer_kostnadsverknader!B140</f>
        <v>"</v>
      </c>
      <c r="C62" s="143">
        <f>Registrer_kostnadsverknader!C140</f>
        <v>0</v>
      </c>
      <c r="D62" s="143">
        <f>Registrer_kostnadsverknader!D140</f>
        <v>0</v>
      </c>
      <c r="E62" s="143">
        <f>Registrer_kostnadsverknader!E140</f>
        <v>0</v>
      </c>
      <c r="F62" s="143">
        <f>Registrer_kostnadsverknader!F140</f>
        <v>0</v>
      </c>
      <c r="G62" s="143">
        <f>Registrer_kostnadsverknader!G140</f>
        <v>0</v>
      </c>
      <c r="H62" s="143">
        <f>Registrer_kostnadsverknader!H140</f>
        <v>0</v>
      </c>
      <c r="I62" s="143">
        <f>Registrer_kostnadsverknader!I140</f>
        <v>0</v>
      </c>
      <c r="J62" s="143">
        <f>Registrer_kostnadsverknader!J140</f>
        <v>0</v>
      </c>
      <c r="K62" s="143">
        <f>Registrer_kostnadsverknader!K140</f>
        <v>0</v>
      </c>
      <c r="L62" s="143">
        <f>Registrer_kostnadsverknader!L140</f>
        <v>0</v>
      </c>
      <c r="M62" s="143">
        <f>Registrer_kostnadsverknader!M140</f>
        <v>0</v>
      </c>
      <c r="N62" s="143">
        <f>Registrer_kostnadsverknader!N140</f>
        <v>0</v>
      </c>
      <c r="O62" s="143">
        <f>Registrer_kostnadsverknader!O140</f>
        <v>0</v>
      </c>
      <c r="P62" s="143">
        <f>Registrer_kostnadsverknader!P140</f>
        <v>0</v>
      </c>
      <c r="Q62" s="143">
        <f>Registrer_kostnadsverknader!Q140</f>
        <v>0</v>
      </c>
      <c r="R62" s="143">
        <f>Registrer_kostnadsverknader!R140</f>
        <v>0</v>
      </c>
      <c r="S62" s="143">
        <f>Registrer_kostnadsverknader!S140</f>
        <v>0</v>
      </c>
      <c r="T62" s="143">
        <f>Registrer_kostnadsverknader!T140</f>
        <v>0</v>
      </c>
      <c r="U62" s="143">
        <f>Registrer_kostnadsverknader!U140</f>
        <v>0</v>
      </c>
      <c r="V62" s="143">
        <f>Registrer_kostnadsverknader!V140</f>
        <v>0</v>
      </c>
      <c r="W62" s="143">
        <f>Registrer_kostnadsverknader!W140</f>
        <v>0</v>
      </c>
      <c r="X62" s="143">
        <f>Registrer_kostnadsverknader!X140</f>
        <v>0</v>
      </c>
      <c r="Y62" s="143">
        <f>Registrer_kostnadsverknader!Y140</f>
        <v>0</v>
      </c>
      <c r="Z62" s="143">
        <f>Registrer_kostnadsverknader!Z140</f>
        <v>0</v>
      </c>
      <c r="AA62" s="143">
        <f>Registrer_kostnadsverknader!AA140</f>
        <v>0</v>
      </c>
      <c r="AB62" s="143">
        <f>Registrer_kostnadsverknader!AB140</f>
        <v>0</v>
      </c>
      <c r="AC62" s="143">
        <f>Registrer_kostnadsverknader!AC140</f>
        <v>0</v>
      </c>
      <c r="AD62" s="143">
        <f>Registrer_kostnadsverknader!AD140</f>
        <v>0</v>
      </c>
      <c r="AE62" s="143">
        <f>Registrer_kostnadsverknader!AE140</f>
        <v>0</v>
      </c>
      <c r="AF62" s="143">
        <f>Registrer_kostnadsverknader!AF140</f>
        <v>0</v>
      </c>
      <c r="AG62" s="143">
        <f>Registrer_kostnadsverknader!AG140</f>
        <v>0</v>
      </c>
      <c r="AH62" s="143">
        <f>Registrer_kostnadsverknader!AH140</f>
        <v>0</v>
      </c>
      <c r="AI62" s="143">
        <f>Registrer_kostnadsverknader!AI140</f>
        <v>0</v>
      </c>
      <c r="AJ62" s="143">
        <f>Registrer_kostnadsverknader!AJ140</f>
        <v>0</v>
      </c>
      <c r="AK62" s="143">
        <f>Registrer_kostnadsverknader!AK140</f>
        <v>0</v>
      </c>
      <c r="AL62" s="143">
        <f>Registrer_kostnadsverknader!AL140</f>
        <v>0</v>
      </c>
      <c r="AM62" s="143">
        <f>Registrer_kostnadsverknader!AM140</f>
        <v>0</v>
      </c>
      <c r="AN62" s="143">
        <f>Registrer_kostnadsverknader!AN140</f>
        <v>0</v>
      </c>
      <c r="AO62" s="143">
        <f>Registrer_kostnadsverknader!AO140</f>
        <v>0</v>
      </c>
      <c r="AP62" s="143">
        <f>Registrer_kostnadsverknader!AP140</f>
        <v>0</v>
      </c>
      <c r="AQ62" s="143">
        <f>Registrer_kostnadsverknader!AQ140</f>
        <v>0</v>
      </c>
    </row>
    <row r="63" spans="1:43" ht="12" customHeight="1" x14ac:dyDescent="0.35">
      <c r="A63" s="94"/>
      <c r="B63" s="9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</row>
    <row r="64" spans="1:43" ht="12" customHeight="1" x14ac:dyDescent="0.35">
      <c r="A64" s="93" t="s">
        <v>276</v>
      </c>
      <c r="B64" s="93" t="s">
        <v>154</v>
      </c>
      <c r="C64" s="143">
        <f>Registrer_kostnadsverknader!C142-Registrer_nytteverknader!C165</f>
        <v>0</v>
      </c>
      <c r="D64" s="143">
        <f>Registrer_kostnadsverknader!D142-Registrer_nytteverknader!D165</f>
        <v>0</v>
      </c>
      <c r="E64" s="143">
        <f>Registrer_kostnadsverknader!E142-Registrer_nytteverknader!E165</f>
        <v>0</v>
      </c>
      <c r="F64" s="143">
        <f>Registrer_kostnadsverknader!F142-Registrer_nytteverknader!F165</f>
        <v>0</v>
      </c>
      <c r="G64" s="143">
        <f>Registrer_kostnadsverknader!G142-Registrer_nytteverknader!G165</f>
        <v>0</v>
      </c>
      <c r="H64" s="143">
        <f>Registrer_kostnadsverknader!H142-Registrer_nytteverknader!H165</f>
        <v>0</v>
      </c>
      <c r="I64" s="143">
        <f>Registrer_kostnadsverknader!I142-Registrer_nytteverknader!I165</f>
        <v>0</v>
      </c>
      <c r="J64" s="143">
        <f>Registrer_kostnadsverknader!J142-Registrer_nytteverknader!J165</f>
        <v>0</v>
      </c>
      <c r="K64" s="143">
        <f>Registrer_kostnadsverknader!K142-Registrer_nytteverknader!K165</f>
        <v>0</v>
      </c>
      <c r="L64" s="143">
        <f>Registrer_kostnadsverknader!L142-Registrer_nytteverknader!L165</f>
        <v>0</v>
      </c>
      <c r="M64" s="143">
        <f>Registrer_kostnadsverknader!M142-Registrer_nytteverknader!M165</f>
        <v>0</v>
      </c>
      <c r="N64" s="143">
        <f>Registrer_kostnadsverknader!N142-Registrer_nytteverknader!N165</f>
        <v>0</v>
      </c>
      <c r="O64" s="143">
        <f>Registrer_kostnadsverknader!O142-Registrer_nytteverknader!O165</f>
        <v>0</v>
      </c>
      <c r="P64" s="143">
        <f>Registrer_kostnadsverknader!P142-Registrer_nytteverknader!P165</f>
        <v>0</v>
      </c>
      <c r="Q64" s="143">
        <f>Registrer_kostnadsverknader!Q142-Registrer_nytteverknader!Q165</f>
        <v>0</v>
      </c>
      <c r="R64" s="143">
        <f>Registrer_kostnadsverknader!R142-Registrer_nytteverknader!R165</f>
        <v>0</v>
      </c>
      <c r="S64" s="143">
        <f>Registrer_kostnadsverknader!S142-Registrer_nytteverknader!S165</f>
        <v>0</v>
      </c>
      <c r="T64" s="143">
        <f>Registrer_kostnadsverknader!T142-Registrer_nytteverknader!T165</f>
        <v>0</v>
      </c>
      <c r="U64" s="143">
        <f>Registrer_kostnadsverknader!U142-Registrer_nytteverknader!U165</f>
        <v>0</v>
      </c>
      <c r="V64" s="143">
        <f>Registrer_kostnadsverknader!V142-Registrer_nytteverknader!V165</f>
        <v>0</v>
      </c>
      <c r="W64" s="143">
        <f>Registrer_kostnadsverknader!W142-Registrer_nytteverknader!W165</f>
        <v>0</v>
      </c>
      <c r="X64" s="143">
        <f>Registrer_kostnadsverknader!X142-Registrer_nytteverknader!X165</f>
        <v>0</v>
      </c>
      <c r="Y64" s="143">
        <f>Registrer_kostnadsverknader!Y142-Registrer_nytteverknader!Y165</f>
        <v>0</v>
      </c>
      <c r="Z64" s="143">
        <f>Registrer_kostnadsverknader!Z142-Registrer_nytteverknader!Z165</f>
        <v>0</v>
      </c>
      <c r="AA64" s="143">
        <f>Registrer_kostnadsverknader!AA142-Registrer_nytteverknader!AA165</f>
        <v>0</v>
      </c>
      <c r="AB64" s="143">
        <f>Registrer_kostnadsverknader!AB142-Registrer_nytteverknader!AB165</f>
        <v>0</v>
      </c>
      <c r="AC64" s="143">
        <f>Registrer_kostnadsverknader!AC142-Registrer_nytteverknader!AC165</f>
        <v>0</v>
      </c>
      <c r="AD64" s="143">
        <f>Registrer_kostnadsverknader!AD142-Registrer_nytteverknader!AD165</f>
        <v>0</v>
      </c>
      <c r="AE64" s="143">
        <f>Registrer_kostnadsverknader!AE142-Registrer_nytteverknader!AE165</f>
        <v>0</v>
      </c>
      <c r="AF64" s="143">
        <f>Registrer_kostnadsverknader!AF142-Registrer_nytteverknader!AF165</f>
        <v>0</v>
      </c>
      <c r="AG64" s="143">
        <f>Registrer_kostnadsverknader!AG142-Registrer_nytteverknader!AG165</f>
        <v>0</v>
      </c>
      <c r="AH64" s="143">
        <f>Registrer_kostnadsverknader!AH142-Registrer_nytteverknader!AH165</f>
        <v>0</v>
      </c>
      <c r="AI64" s="143">
        <f>Registrer_kostnadsverknader!AI142-Registrer_nytteverknader!AI165</f>
        <v>0</v>
      </c>
      <c r="AJ64" s="143">
        <f>Registrer_kostnadsverknader!AJ142-Registrer_nytteverknader!AJ165</f>
        <v>0</v>
      </c>
      <c r="AK64" s="143">
        <f>Registrer_kostnadsverknader!AK142-Registrer_nytteverknader!AK165</f>
        <v>0</v>
      </c>
      <c r="AL64" s="143">
        <f>Registrer_kostnadsverknader!AL142-Registrer_nytteverknader!AL165</f>
        <v>0</v>
      </c>
      <c r="AM64" s="143">
        <f>Registrer_kostnadsverknader!AM142-Registrer_nytteverknader!AM165</f>
        <v>0</v>
      </c>
      <c r="AN64" s="143">
        <f>Registrer_kostnadsverknader!AN142-Registrer_nytteverknader!AN165</f>
        <v>0</v>
      </c>
      <c r="AO64" s="143">
        <f>Registrer_kostnadsverknader!AO142-Registrer_nytteverknader!AO165</f>
        <v>0</v>
      </c>
      <c r="AP64" s="143">
        <f>Registrer_kostnadsverknader!AP142-Registrer_nytteverknader!AP165</f>
        <v>0</v>
      </c>
      <c r="AQ64" s="143">
        <f>Registrer_kostnadsverknader!AQ142-Registrer_nytteverknader!AQ165</f>
        <v>0</v>
      </c>
    </row>
    <row r="65" spans="1:43" ht="12" customHeight="1" x14ac:dyDescent="0.35"/>
    <row r="66" spans="1:43" ht="15" thickBot="1" x14ac:dyDescent="0.4">
      <c r="A66" s="95" t="s">
        <v>277</v>
      </c>
      <c r="B66" s="95"/>
      <c r="C66" s="65">
        <f>C40+C46+C52+C58+C62+C64</f>
        <v>0</v>
      </c>
      <c r="D66" s="65">
        <f t="shared" ref="D66:AQ66" si="4">D40+D46+D52+D58+D62+D64</f>
        <v>0</v>
      </c>
      <c r="E66" s="65">
        <f t="shared" si="4"/>
        <v>0</v>
      </c>
      <c r="F66" s="65">
        <f t="shared" si="4"/>
        <v>0</v>
      </c>
      <c r="G66" s="65">
        <f t="shared" si="4"/>
        <v>0</v>
      </c>
      <c r="H66" s="65">
        <f t="shared" si="4"/>
        <v>0</v>
      </c>
      <c r="I66" s="65">
        <f t="shared" si="4"/>
        <v>0</v>
      </c>
      <c r="J66" s="65">
        <f t="shared" si="4"/>
        <v>0</v>
      </c>
      <c r="K66" s="65">
        <f t="shared" si="4"/>
        <v>0</v>
      </c>
      <c r="L66" s="65">
        <f t="shared" si="4"/>
        <v>0</v>
      </c>
      <c r="M66" s="65">
        <f t="shared" si="4"/>
        <v>0</v>
      </c>
      <c r="N66" s="65">
        <f t="shared" si="4"/>
        <v>0</v>
      </c>
      <c r="O66" s="65">
        <f t="shared" si="4"/>
        <v>0</v>
      </c>
      <c r="P66" s="65">
        <f t="shared" si="4"/>
        <v>0</v>
      </c>
      <c r="Q66" s="65">
        <f t="shared" si="4"/>
        <v>0</v>
      </c>
      <c r="R66" s="65">
        <f t="shared" si="4"/>
        <v>0</v>
      </c>
      <c r="S66" s="65">
        <f t="shared" si="4"/>
        <v>0</v>
      </c>
      <c r="T66" s="65">
        <f t="shared" si="4"/>
        <v>0</v>
      </c>
      <c r="U66" s="65">
        <f t="shared" si="4"/>
        <v>0</v>
      </c>
      <c r="V66" s="65">
        <f t="shared" si="4"/>
        <v>0</v>
      </c>
      <c r="W66" s="65">
        <f t="shared" si="4"/>
        <v>0</v>
      </c>
      <c r="X66" s="65">
        <f t="shared" si="4"/>
        <v>0</v>
      </c>
      <c r="Y66" s="65">
        <f t="shared" si="4"/>
        <v>0</v>
      </c>
      <c r="Z66" s="65">
        <f t="shared" si="4"/>
        <v>0</v>
      </c>
      <c r="AA66" s="65">
        <f t="shared" si="4"/>
        <v>0</v>
      </c>
      <c r="AB66" s="65">
        <f t="shared" si="4"/>
        <v>0</v>
      </c>
      <c r="AC66" s="65">
        <f t="shared" si="4"/>
        <v>0</v>
      </c>
      <c r="AD66" s="65">
        <f t="shared" si="4"/>
        <v>0</v>
      </c>
      <c r="AE66" s="65">
        <f t="shared" si="4"/>
        <v>0</v>
      </c>
      <c r="AF66" s="65">
        <f t="shared" si="4"/>
        <v>0</v>
      </c>
      <c r="AG66" s="65">
        <f t="shared" si="4"/>
        <v>0</v>
      </c>
      <c r="AH66" s="65">
        <f t="shared" si="4"/>
        <v>0</v>
      </c>
      <c r="AI66" s="65">
        <f t="shared" si="4"/>
        <v>0</v>
      </c>
      <c r="AJ66" s="65">
        <f t="shared" si="4"/>
        <v>0</v>
      </c>
      <c r="AK66" s="65">
        <f t="shared" si="4"/>
        <v>0</v>
      </c>
      <c r="AL66" s="65">
        <f t="shared" si="4"/>
        <v>0</v>
      </c>
      <c r="AM66" s="65">
        <f t="shared" si="4"/>
        <v>0</v>
      </c>
      <c r="AN66" s="65">
        <f t="shared" si="4"/>
        <v>0</v>
      </c>
      <c r="AO66" s="65">
        <f t="shared" si="4"/>
        <v>0</v>
      </c>
      <c r="AP66" s="65">
        <f t="shared" si="4"/>
        <v>0</v>
      </c>
      <c r="AQ66" s="65">
        <f t="shared" si="4"/>
        <v>0</v>
      </c>
    </row>
    <row r="67" spans="1:43" ht="15" thickTop="1" x14ac:dyDescent="0.35">
      <c r="A67" s="90"/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</row>
    <row r="68" spans="1:43" x14ac:dyDescent="0.35">
      <c r="A68" s="92" t="s">
        <v>278</v>
      </c>
      <c r="B68" s="92" t="s">
        <v>154</v>
      </c>
      <c r="C68" s="26">
        <f>C33-C66</f>
        <v>0</v>
      </c>
      <c r="D68" s="26">
        <f t="shared" ref="D68:AQ68" si="5">D33-D66</f>
        <v>0</v>
      </c>
      <c r="E68" s="26">
        <f t="shared" si="5"/>
        <v>0</v>
      </c>
      <c r="F68" s="26">
        <f t="shared" si="5"/>
        <v>0</v>
      </c>
      <c r="G68" s="26">
        <f t="shared" si="5"/>
        <v>0</v>
      </c>
      <c r="H68" s="26">
        <f t="shared" si="5"/>
        <v>0</v>
      </c>
      <c r="I68" s="26">
        <f t="shared" si="5"/>
        <v>0</v>
      </c>
      <c r="J68" s="26">
        <f t="shared" si="5"/>
        <v>0</v>
      </c>
      <c r="K68" s="26">
        <f t="shared" si="5"/>
        <v>0</v>
      </c>
      <c r="L68" s="26">
        <f t="shared" si="5"/>
        <v>0</v>
      </c>
      <c r="M68" s="26">
        <f t="shared" si="5"/>
        <v>0</v>
      </c>
      <c r="N68" s="26">
        <f t="shared" si="5"/>
        <v>0</v>
      </c>
      <c r="O68" s="26">
        <f t="shared" si="5"/>
        <v>0</v>
      </c>
      <c r="P68" s="26">
        <f t="shared" si="5"/>
        <v>0</v>
      </c>
      <c r="Q68" s="26">
        <f t="shared" si="5"/>
        <v>0</v>
      </c>
      <c r="R68" s="26">
        <f t="shared" si="5"/>
        <v>0</v>
      </c>
      <c r="S68" s="26">
        <f t="shared" si="5"/>
        <v>0</v>
      </c>
      <c r="T68" s="26">
        <f t="shared" si="5"/>
        <v>0</v>
      </c>
      <c r="U68" s="26">
        <f t="shared" si="5"/>
        <v>0</v>
      </c>
      <c r="V68" s="26">
        <f t="shared" si="5"/>
        <v>0</v>
      </c>
      <c r="W68" s="26">
        <f t="shared" si="5"/>
        <v>0</v>
      </c>
      <c r="X68" s="26">
        <f t="shared" si="5"/>
        <v>0</v>
      </c>
      <c r="Y68" s="26">
        <f t="shared" si="5"/>
        <v>0</v>
      </c>
      <c r="Z68" s="26">
        <f t="shared" si="5"/>
        <v>0</v>
      </c>
      <c r="AA68" s="26">
        <f t="shared" si="5"/>
        <v>0</v>
      </c>
      <c r="AB68" s="26">
        <f t="shared" si="5"/>
        <v>0</v>
      </c>
      <c r="AC68" s="26">
        <f t="shared" si="5"/>
        <v>0</v>
      </c>
      <c r="AD68" s="26">
        <f t="shared" si="5"/>
        <v>0</v>
      </c>
      <c r="AE68" s="26">
        <f t="shared" si="5"/>
        <v>0</v>
      </c>
      <c r="AF68" s="26">
        <f t="shared" si="5"/>
        <v>0</v>
      </c>
      <c r="AG68" s="26">
        <f t="shared" si="5"/>
        <v>0</v>
      </c>
      <c r="AH68" s="26">
        <f t="shared" si="5"/>
        <v>0</v>
      </c>
      <c r="AI68" s="26">
        <f t="shared" si="5"/>
        <v>0</v>
      </c>
      <c r="AJ68" s="26">
        <f t="shared" si="5"/>
        <v>0</v>
      </c>
      <c r="AK68" s="26">
        <f t="shared" si="5"/>
        <v>0</v>
      </c>
      <c r="AL68" s="26">
        <f t="shared" si="5"/>
        <v>0</v>
      </c>
      <c r="AM68" s="26">
        <f t="shared" si="5"/>
        <v>0</v>
      </c>
      <c r="AN68" s="26">
        <f t="shared" si="5"/>
        <v>0</v>
      </c>
      <c r="AO68" s="26">
        <f t="shared" si="5"/>
        <v>0</v>
      </c>
      <c r="AP68" s="26">
        <f t="shared" si="5"/>
        <v>0</v>
      </c>
      <c r="AQ68" s="26">
        <f t="shared" si="5"/>
        <v>0</v>
      </c>
    </row>
    <row r="70" spans="1:43" x14ac:dyDescent="0.35">
      <c r="A70" s="92" t="s">
        <v>279</v>
      </c>
      <c r="B70" s="92"/>
      <c r="C70" s="146">
        <f t="shared" ref="C70:AQ70" si="6">C2-$C$2</f>
        <v>0</v>
      </c>
      <c r="D70" s="146">
        <f t="shared" si="6"/>
        <v>1</v>
      </c>
      <c r="E70" s="146">
        <f t="shared" si="6"/>
        <v>2</v>
      </c>
      <c r="F70" s="146">
        <f t="shared" si="6"/>
        <v>3</v>
      </c>
      <c r="G70" s="146">
        <f t="shared" si="6"/>
        <v>4</v>
      </c>
      <c r="H70" s="146">
        <f t="shared" si="6"/>
        <v>5</v>
      </c>
      <c r="I70" s="146">
        <f t="shared" si="6"/>
        <v>6</v>
      </c>
      <c r="J70" s="146">
        <f t="shared" si="6"/>
        <v>7</v>
      </c>
      <c r="K70" s="146">
        <f t="shared" si="6"/>
        <v>8</v>
      </c>
      <c r="L70" s="146">
        <f t="shared" si="6"/>
        <v>9</v>
      </c>
      <c r="M70" s="146">
        <f t="shared" si="6"/>
        <v>10</v>
      </c>
      <c r="N70" s="146">
        <f t="shared" si="6"/>
        <v>11</v>
      </c>
      <c r="O70" s="146">
        <f t="shared" si="6"/>
        <v>12</v>
      </c>
      <c r="P70" s="146">
        <f t="shared" si="6"/>
        <v>13</v>
      </c>
      <c r="Q70" s="146">
        <f t="shared" si="6"/>
        <v>14</v>
      </c>
      <c r="R70" s="146">
        <f t="shared" si="6"/>
        <v>15</v>
      </c>
      <c r="S70" s="146">
        <f t="shared" si="6"/>
        <v>16</v>
      </c>
      <c r="T70" s="146">
        <f t="shared" si="6"/>
        <v>17</v>
      </c>
      <c r="U70" s="146">
        <f t="shared" si="6"/>
        <v>18</v>
      </c>
      <c r="V70" s="146">
        <f t="shared" si="6"/>
        <v>19</v>
      </c>
      <c r="W70" s="146">
        <f t="shared" si="6"/>
        <v>20</v>
      </c>
      <c r="X70" s="146">
        <f t="shared" si="6"/>
        <v>21</v>
      </c>
      <c r="Y70" s="146">
        <f t="shared" si="6"/>
        <v>22</v>
      </c>
      <c r="Z70" s="146">
        <f t="shared" si="6"/>
        <v>23</v>
      </c>
      <c r="AA70" s="146">
        <f t="shared" si="6"/>
        <v>24</v>
      </c>
      <c r="AB70" s="146">
        <f t="shared" si="6"/>
        <v>25</v>
      </c>
      <c r="AC70" s="146">
        <f t="shared" si="6"/>
        <v>26</v>
      </c>
      <c r="AD70" s="146">
        <f t="shared" si="6"/>
        <v>27</v>
      </c>
      <c r="AE70" s="146">
        <f t="shared" si="6"/>
        <v>28</v>
      </c>
      <c r="AF70" s="146">
        <f t="shared" si="6"/>
        <v>29</v>
      </c>
      <c r="AG70" s="146">
        <f t="shared" si="6"/>
        <v>30</v>
      </c>
      <c r="AH70" s="146">
        <f t="shared" si="6"/>
        <v>31</v>
      </c>
      <c r="AI70" s="146">
        <f t="shared" si="6"/>
        <v>32</v>
      </c>
      <c r="AJ70" s="146">
        <f t="shared" si="6"/>
        <v>33</v>
      </c>
      <c r="AK70" s="146">
        <f t="shared" si="6"/>
        <v>34</v>
      </c>
      <c r="AL70" s="146">
        <f t="shared" si="6"/>
        <v>35</v>
      </c>
      <c r="AM70" s="146">
        <f t="shared" si="6"/>
        <v>36</v>
      </c>
      <c r="AN70" s="146">
        <f t="shared" si="6"/>
        <v>37</v>
      </c>
      <c r="AO70" s="146">
        <f t="shared" si="6"/>
        <v>38</v>
      </c>
      <c r="AP70" s="146">
        <f t="shared" si="6"/>
        <v>39</v>
      </c>
      <c r="AQ70" s="146">
        <f t="shared" si="6"/>
        <v>40</v>
      </c>
    </row>
    <row r="71" spans="1:43" x14ac:dyDescent="0.35">
      <c r="A71" s="96" t="s">
        <v>280</v>
      </c>
      <c r="B71" s="96"/>
      <c r="C71" s="145">
        <f>1/(1+'Generelle føresetnader'!$B$16)^C70</f>
        <v>1</v>
      </c>
      <c r="D71" s="145">
        <f>1/(1+'Generelle føresetnader'!$B$16)^D70</f>
        <v>0.96153846153846145</v>
      </c>
      <c r="E71" s="145">
        <f>1/(1+'Generelle føresetnader'!$B$16)^E70</f>
        <v>0.92455621301775137</v>
      </c>
      <c r="F71" s="145">
        <f>1/(1+'Generelle føresetnader'!$B$16)^F70</f>
        <v>0.88899635867091487</v>
      </c>
      <c r="G71" s="145">
        <f>1/(1+'Generelle føresetnader'!$B$16)^G70</f>
        <v>0.85480419102972571</v>
      </c>
      <c r="H71" s="145">
        <f>1/(1+'Generelle føresetnader'!$B$16)^H70</f>
        <v>0.82192710675935154</v>
      </c>
      <c r="I71" s="145">
        <f>1/(1+'Generelle føresetnader'!$B$16)^I70</f>
        <v>0.79031452573014571</v>
      </c>
      <c r="J71" s="145">
        <f>1/(1+'Generelle føresetnader'!$B$16)^J70</f>
        <v>0.75991781320206331</v>
      </c>
      <c r="K71" s="145">
        <f>1/(1+'Generelle føresetnader'!$B$16)^K70</f>
        <v>0.73069020500198378</v>
      </c>
      <c r="L71" s="145">
        <f>1/(1+'Generelle føresetnader'!$B$16)^L70</f>
        <v>0.70258673557883045</v>
      </c>
      <c r="M71" s="145">
        <f>1/(1+'Generelle føresetnader'!$B$16)^M70</f>
        <v>0.67556416882579851</v>
      </c>
      <c r="N71" s="145">
        <f>1/(1+'Generelle føresetnader'!$B$16)^N70</f>
        <v>0.6495809315632679</v>
      </c>
      <c r="O71" s="145">
        <f>1/(1+'Generelle føresetnader'!$B$16)^O70</f>
        <v>0.62459704958006512</v>
      </c>
      <c r="P71" s="145">
        <f>1/(1+'Generelle føresetnader'!$B$16)^P70</f>
        <v>0.600574086134678</v>
      </c>
      <c r="Q71" s="145">
        <f>1/(1+'Generelle føresetnader'!$B$16)^Q70</f>
        <v>0.57747508282180582</v>
      </c>
      <c r="R71" s="145">
        <f>1/(1+'Generelle føresetnader'!$B$16)^R70</f>
        <v>0.55526450271327477</v>
      </c>
      <c r="S71" s="145">
        <f>1/(1+'Generelle føresetnader'!$B$16)^S70</f>
        <v>0.53390817568584104</v>
      </c>
      <c r="T71" s="145">
        <f>1/(1+'Generelle føresetnader'!$B$16)^T70</f>
        <v>0.51337324585177024</v>
      </c>
      <c r="U71" s="145">
        <f>1/(1+'Generelle føresetnader'!$B$16)^U70</f>
        <v>0.49362812101131748</v>
      </c>
      <c r="V71" s="145">
        <f>1/(1+'Generelle føresetnader'!$B$16)^V70</f>
        <v>0.47464242404934376</v>
      </c>
      <c r="W71" s="145">
        <f>1/(1+'Generelle føresetnader'!$B$16)^W70</f>
        <v>0.45638694620129205</v>
      </c>
      <c r="X71" s="145">
        <f>1/(1+'Generelle føresetnader'!$B$16)^X70</f>
        <v>0.43883360211662686</v>
      </c>
      <c r="Y71" s="145">
        <f>1/(1+'Generelle føresetnader'!$B$16)^Y70</f>
        <v>0.42195538665060278</v>
      </c>
      <c r="Z71" s="145">
        <f>1/(1+'Generelle føresetnader'!$B$16)^Z70</f>
        <v>0.40572633331788732</v>
      </c>
      <c r="AA71" s="145">
        <f>1/(1+'Generelle føresetnader'!$B$16)^AA70</f>
        <v>0.39012147434412242</v>
      </c>
      <c r="AB71" s="145">
        <f>1/(1+'Generelle føresetnader'!$B$16)^AB70</f>
        <v>0.37511680225396377</v>
      </c>
      <c r="AC71" s="145">
        <f>1/(1+'Generelle føresetnader'!$B$16)^AC70</f>
        <v>0.36068923293650368</v>
      </c>
      <c r="AD71" s="145">
        <f>1/(1+'Generelle føresetnader'!$B$16)^AD70</f>
        <v>0.3468165701312535</v>
      </c>
      <c r="AE71" s="145">
        <f>1/(1+'Generelle føresetnader'!$B$16)^AE70</f>
        <v>0.3334774712800514</v>
      </c>
      <c r="AF71" s="145">
        <f>1/(1+'Generelle føresetnader'!$B$16)^AF70</f>
        <v>0.32065141469235708</v>
      </c>
      <c r="AG71" s="145">
        <f>1/(1+'Generelle føresetnader'!$B$16)^AG70</f>
        <v>0.30831866797342034</v>
      </c>
      <c r="AH71" s="145">
        <f>1/(1+'Generelle føresetnader'!$B$16)^AH70</f>
        <v>0.29646025766675027</v>
      </c>
      <c r="AI71" s="145">
        <f>1/(1+'Generelle føresetnader'!$B$16)^AI70</f>
        <v>0.28505794006418295</v>
      </c>
      <c r="AJ71" s="145">
        <f>1/(1+'Generelle føresetnader'!$B$16)^AJ70</f>
        <v>0.27409417313863743</v>
      </c>
      <c r="AK71" s="145">
        <f>1/(1+'Generelle føresetnader'!$B$16)^AK70</f>
        <v>0.26355208955638215</v>
      </c>
      <c r="AL71" s="145">
        <f>1/(1+'Generelle føresetnader'!$B$16)^AL70</f>
        <v>0.25341547072729048</v>
      </c>
      <c r="AM71" s="145">
        <f>1/(1+'Generelle føresetnader'!$B$16)^AM70</f>
        <v>0.24366872185316396</v>
      </c>
      <c r="AN71" s="145">
        <f>1/(1+'Generelle føresetnader'!$B$16)^AN70</f>
        <v>0.23429684793573452</v>
      </c>
      <c r="AO71" s="145">
        <f>1/(1+'Generelle føresetnader'!$B$16)^AO70</f>
        <v>0.22528543070743706</v>
      </c>
      <c r="AP71" s="145">
        <f>1/(1+'Generelle føresetnader'!$B$16)^AP70</f>
        <v>0.21662060644945874</v>
      </c>
      <c r="AQ71" s="145">
        <f>1/(1+'Generelle føresetnader'!$B$16)^AQ70</f>
        <v>0.20828904466294101</v>
      </c>
    </row>
    <row r="72" spans="1:43" x14ac:dyDescent="0.35">
      <c r="A72" s="93" t="s">
        <v>281</v>
      </c>
      <c r="B72" s="93" t="s">
        <v>154</v>
      </c>
      <c r="C72" s="143">
        <f>C68*C71</f>
        <v>0</v>
      </c>
      <c r="D72" s="143">
        <f>D68*D71</f>
        <v>0</v>
      </c>
      <c r="E72" s="143">
        <f>E68*E71</f>
        <v>0</v>
      </c>
      <c r="F72" s="143">
        <f t="shared" ref="F72:AQ72" si="7">F68*F71</f>
        <v>0</v>
      </c>
      <c r="G72" s="143">
        <f t="shared" si="7"/>
        <v>0</v>
      </c>
      <c r="H72" s="143">
        <f t="shared" si="7"/>
        <v>0</v>
      </c>
      <c r="I72" s="143">
        <f t="shared" si="7"/>
        <v>0</v>
      </c>
      <c r="J72" s="143">
        <f t="shared" si="7"/>
        <v>0</v>
      </c>
      <c r="K72" s="143">
        <f t="shared" si="7"/>
        <v>0</v>
      </c>
      <c r="L72" s="143">
        <f t="shared" si="7"/>
        <v>0</v>
      </c>
      <c r="M72" s="143">
        <f t="shared" si="7"/>
        <v>0</v>
      </c>
      <c r="N72" s="143">
        <f t="shared" si="7"/>
        <v>0</v>
      </c>
      <c r="O72" s="143">
        <f t="shared" si="7"/>
        <v>0</v>
      </c>
      <c r="P72" s="143">
        <f t="shared" si="7"/>
        <v>0</v>
      </c>
      <c r="Q72" s="143">
        <f t="shared" si="7"/>
        <v>0</v>
      </c>
      <c r="R72" s="143">
        <f t="shared" si="7"/>
        <v>0</v>
      </c>
      <c r="S72" s="143">
        <f t="shared" si="7"/>
        <v>0</v>
      </c>
      <c r="T72" s="143">
        <f t="shared" si="7"/>
        <v>0</v>
      </c>
      <c r="U72" s="143">
        <f t="shared" si="7"/>
        <v>0</v>
      </c>
      <c r="V72" s="143">
        <f t="shared" si="7"/>
        <v>0</v>
      </c>
      <c r="W72" s="143">
        <f t="shared" si="7"/>
        <v>0</v>
      </c>
      <c r="X72" s="143">
        <f t="shared" si="7"/>
        <v>0</v>
      </c>
      <c r="Y72" s="143">
        <f t="shared" si="7"/>
        <v>0</v>
      </c>
      <c r="Z72" s="143">
        <f t="shared" si="7"/>
        <v>0</v>
      </c>
      <c r="AA72" s="143">
        <f t="shared" si="7"/>
        <v>0</v>
      </c>
      <c r="AB72" s="143">
        <f t="shared" si="7"/>
        <v>0</v>
      </c>
      <c r="AC72" s="143">
        <f t="shared" si="7"/>
        <v>0</v>
      </c>
      <c r="AD72" s="143">
        <f t="shared" si="7"/>
        <v>0</v>
      </c>
      <c r="AE72" s="143">
        <f t="shared" si="7"/>
        <v>0</v>
      </c>
      <c r="AF72" s="143">
        <f t="shared" si="7"/>
        <v>0</v>
      </c>
      <c r="AG72" s="143">
        <f t="shared" si="7"/>
        <v>0</v>
      </c>
      <c r="AH72" s="143">
        <f t="shared" si="7"/>
        <v>0</v>
      </c>
      <c r="AI72" s="143">
        <f t="shared" si="7"/>
        <v>0</v>
      </c>
      <c r="AJ72" s="143">
        <f t="shared" si="7"/>
        <v>0</v>
      </c>
      <c r="AK72" s="143">
        <f t="shared" si="7"/>
        <v>0</v>
      </c>
      <c r="AL72" s="143">
        <f t="shared" si="7"/>
        <v>0</v>
      </c>
      <c r="AM72" s="143">
        <f t="shared" si="7"/>
        <v>0</v>
      </c>
      <c r="AN72" s="143">
        <f t="shared" si="7"/>
        <v>0</v>
      </c>
      <c r="AO72" s="143">
        <f t="shared" si="7"/>
        <v>0</v>
      </c>
      <c r="AP72" s="143">
        <f t="shared" si="7"/>
        <v>0</v>
      </c>
      <c r="AQ72" s="143">
        <f t="shared" si="7"/>
        <v>0</v>
      </c>
    </row>
    <row r="73" spans="1:43" x14ac:dyDescent="0.35">
      <c r="A73" s="92" t="s">
        <v>282</v>
      </c>
      <c r="B73" s="92"/>
      <c r="C73" s="26">
        <f>(C37+C43+C49)*C71</f>
        <v>0</v>
      </c>
      <c r="D73" s="26">
        <f t="shared" ref="D73:AQ73" si="8">(D37+D43+D49)*D71</f>
        <v>0</v>
      </c>
      <c r="E73" s="26">
        <f t="shared" si="8"/>
        <v>0</v>
      </c>
      <c r="F73" s="26">
        <f t="shared" si="8"/>
        <v>0</v>
      </c>
      <c r="G73" s="26">
        <f t="shared" si="8"/>
        <v>0</v>
      </c>
      <c r="H73" s="26">
        <f t="shared" si="8"/>
        <v>0</v>
      </c>
      <c r="I73" s="26">
        <f t="shared" si="8"/>
        <v>0</v>
      </c>
      <c r="J73" s="26">
        <f t="shared" si="8"/>
        <v>0</v>
      </c>
      <c r="K73" s="26">
        <f t="shared" si="8"/>
        <v>0</v>
      </c>
      <c r="L73" s="26">
        <f t="shared" si="8"/>
        <v>0</v>
      </c>
      <c r="M73" s="26">
        <f t="shared" si="8"/>
        <v>0</v>
      </c>
      <c r="N73" s="26">
        <f t="shared" si="8"/>
        <v>0</v>
      </c>
      <c r="O73" s="26">
        <f t="shared" si="8"/>
        <v>0</v>
      </c>
      <c r="P73" s="26">
        <f t="shared" si="8"/>
        <v>0</v>
      </c>
      <c r="Q73" s="26">
        <f t="shared" si="8"/>
        <v>0</v>
      </c>
      <c r="R73" s="26">
        <f t="shared" si="8"/>
        <v>0</v>
      </c>
      <c r="S73" s="26">
        <f t="shared" si="8"/>
        <v>0</v>
      </c>
      <c r="T73" s="26">
        <f t="shared" si="8"/>
        <v>0</v>
      </c>
      <c r="U73" s="26">
        <f t="shared" si="8"/>
        <v>0</v>
      </c>
      <c r="V73" s="26">
        <f t="shared" si="8"/>
        <v>0</v>
      </c>
      <c r="W73" s="26">
        <f t="shared" si="8"/>
        <v>0</v>
      </c>
      <c r="X73" s="26">
        <f t="shared" si="8"/>
        <v>0</v>
      </c>
      <c r="Y73" s="26">
        <f t="shared" si="8"/>
        <v>0</v>
      </c>
      <c r="Z73" s="26">
        <f t="shared" si="8"/>
        <v>0</v>
      </c>
      <c r="AA73" s="26">
        <f t="shared" si="8"/>
        <v>0</v>
      </c>
      <c r="AB73" s="26">
        <f t="shared" si="8"/>
        <v>0</v>
      </c>
      <c r="AC73" s="26">
        <f t="shared" si="8"/>
        <v>0</v>
      </c>
      <c r="AD73" s="26">
        <f t="shared" si="8"/>
        <v>0</v>
      </c>
      <c r="AE73" s="26">
        <f t="shared" si="8"/>
        <v>0</v>
      </c>
      <c r="AF73" s="26">
        <f t="shared" si="8"/>
        <v>0</v>
      </c>
      <c r="AG73" s="26">
        <f t="shared" si="8"/>
        <v>0</v>
      </c>
      <c r="AH73" s="26">
        <f t="shared" si="8"/>
        <v>0</v>
      </c>
      <c r="AI73" s="26">
        <f t="shared" si="8"/>
        <v>0</v>
      </c>
      <c r="AJ73" s="26">
        <f t="shared" si="8"/>
        <v>0</v>
      </c>
      <c r="AK73" s="26">
        <f t="shared" si="8"/>
        <v>0</v>
      </c>
      <c r="AL73" s="26">
        <f t="shared" si="8"/>
        <v>0</v>
      </c>
      <c r="AM73" s="26">
        <f t="shared" si="8"/>
        <v>0</v>
      </c>
      <c r="AN73" s="26">
        <f t="shared" si="8"/>
        <v>0</v>
      </c>
      <c r="AO73" s="26">
        <f t="shared" si="8"/>
        <v>0</v>
      </c>
      <c r="AP73" s="26">
        <f t="shared" si="8"/>
        <v>0</v>
      </c>
      <c r="AQ73" s="26">
        <f t="shared" si="8"/>
        <v>0</v>
      </c>
    </row>
    <row r="100" spans="4:4" x14ac:dyDescent="0.35">
      <c r="D100" s="91"/>
    </row>
    <row r="134" spans="1:2" x14ac:dyDescent="0.35">
      <c r="A134" s="88"/>
      <c r="B134" s="35"/>
    </row>
    <row r="135" spans="1:2" x14ac:dyDescent="0.35">
      <c r="A135" s="35"/>
      <c r="B135" s="35"/>
    </row>
    <row r="136" spans="1:2" x14ac:dyDescent="0.35">
      <c r="A136" s="35"/>
      <c r="B136" s="35"/>
    </row>
    <row r="137" spans="1:2" x14ac:dyDescent="0.35">
      <c r="A137" s="35"/>
    </row>
    <row r="138" spans="1:2" x14ac:dyDescent="0.35">
      <c r="A138" s="35"/>
    </row>
    <row r="139" spans="1:2" x14ac:dyDescent="0.35">
      <c r="A139" s="35"/>
    </row>
    <row r="140" spans="1:2" x14ac:dyDescent="0.35">
      <c r="A140" s="35"/>
    </row>
    <row r="141" spans="1:2" x14ac:dyDescent="0.35">
      <c r="A141" s="35"/>
    </row>
    <row r="142" spans="1:2" x14ac:dyDescent="0.35">
      <c r="A142" s="35"/>
    </row>
    <row r="143" spans="1:2" x14ac:dyDescent="0.35">
      <c r="A143" s="35"/>
    </row>
    <row r="144" spans="1:2" x14ac:dyDescent="0.35">
      <c r="A144" s="35"/>
    </row>
    <row r="145" spans="1:1" x14ac:dyDescent="0.35">
      <c r="A145" s="35"/>
    </row>
    <row r="146" spans="1:1" x14ac:dyDescent="0.35">
      <c r="A146" s="35"/>
    </row>
    <row r="147" spans="1:1" x14ac:dyDescent="0.35">
      <c r="A147" s="35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1"/>
  <sheetViews>
    <sheetView topLeftCell="A22" zoomScaleNormal="100" zoomScaleSheetLayoutView="100" workbookViewId="0"/>
  </sheetViews>
  <sheetFormatPr baseColWidth="10" defaultColWidth="11.54296875" defaultRowHeight="14.5" x14ac:dyDescent="0.35"/>
  <cols>
    <col min="1" max="1" width="55.7265625" style="3" bestFit="1" customWidth="1"/>
    <col min="2" max="2" width="11.54296875" style="3" customWidth="1"/>
    <col min="3" max="3" width="26.54296875" style="3" customWidth="1"/>
    <col min="4" max="4" width="11.54296875" style="3" customWidth="1"/>
    <col min="5" max="16384" width="11.54296875" style="3"/>
  </cols>
  <sheetData>
    <row r="1" spans="1:3" x14ac:dyDescent="0.35">
      <c r="A1" s="88" t="s">
        <v>283</v>
      </c>
      <c r="B1" s="90" t="s">
        <v>194</v>
      </c>
      <c r="C1" s="110" t="s">
        <v>284</v>
      </c>
    </row>
    <row r="2" spans="1:3" x14ac:dyDescent="0.35">
      <c r="A2" s="97" t="s">
        <v>283</v>
      </c>
      <c r="B2" s="98" t="s">
        <v>154</v>
      </c>
      <c r="C2" s="156">
        <f>SUM('Berekning av noverdi'!C72:AQ72)</f>
        <v>0</v>
      </c>
    </row>
    <row r="3" spans="1:3" x14ac:dyDescent="0.35">
      <c r="A3" s="97" t="s">
        <v>285</v>
      </c>
      <c r="B3" s="98" t="s">
        <v>154</v>
      </c>
      <c r="C3" s="156">
        <f>SUM('Berekning av noverdi'!C73:AQ73)</f>
        <v>0</v>
      </c>
    </row>
    <row r="4" spans="1:3" x14ac:dyDescent="0.35">
      <c r="A4" s="99" t="s">
        <v>286</v>
      </c>
      <c r="B4" s="100" t="s">
        <v>154</v>
      </c>
      <c r="C4" s="111" t="str">
        <f>IFERROR(C2/C3," ")</f>
        <v xml:space="preserve"> </v>
      </c>
    </row>
    <row r="5" spans="1:3" x14ac:dyDescent="0.35">
      <c r="A5" s="89"/>
      <c r="B5" s="89"/>
      <c r="C5" s="34"/>
    </row>
    <row r="6" spans="1:3" x14ac:dyDescent="0.35">
      <c r="A6" s="88" t="s">
        <v>287</v>
      </c>
      <c r="B6" s="89"/>
      <c r="C6" s="34"/>
    </row>
    <row r="7" spans="1:3" x14ac:dyDescent="0.35">
      <c r="A7" s="90" t="str">
        <f>'Berekning av noverdi'!A2</f>
        <v>Nytteverknader i verksemda</v>
      </c>
      <c r="B7" s="90" t="s">
        <v>194</v>
      </c>
      <c r="C7" s="110" t="s">
        <v>284</v>
      </c>
    </row>
    <row r="8" spans="1:3" x14ac:dyDescent="0.35">
      <c r="A8" s="101" t="str">
        <f>'Berekning av noverdi'!A3</f>
        <v>Tidsbesparing i verksemda</v>
      </c>
      <c r="B8" s="101" t="s">
        <v>154</v>
      </c>
      <c r="C8" s="112">
        <f>'Berekning av noverdi'!C3+NPV('Generelle føresetnader'!$B$16,'Berekning av noverdi'!D3:AQ3)</f>
        <v>0</v>
      </c>
    </row>
    <row r="9" spans="1:3" x14ac:dyDescent="0.35">
      <c r="A9" s="101" t="str">
        <f>'Berekning av noverdi'!A4</f>
        <v>Reduksjon i drift- og vedlikehaldskostnader i verksemda</v>
      </c>
      <c r="B9" s="101" t="s">
        <v>156</v>
      </c>
      <c r="C9" s="112">
        <f>'Berekning av noverdi'!C4+NPV('Generelle føresetnader'!$B$16,'Berekning av noverdi'!D4:AQ4)</f>
        <v>0</v>
      </c>
    </row>
    <row r="10" spans="1:3" x14ac:dyDescent="0.35">
      <c r="A10" s="101" t="str">
        <f>'Berekning av noverdi'!A5</f>
        <v>Auka inntekter i verksemda</v>
      </c>
      <c r="B10" s="101" t="s">
        <v>156</v>
      </c>
      <c r="C10" s="112">
        <f>'Berekning av noverdi'!C5+NPV('Generelle føresetnader'!$B$16,'Berekning av noverdi'!D5:AQ5)</f>
        <v>0</v>
      </c>
    </row>
    <row r="11" spans="1:3" x14ac:dyDescent="0.35">
      <c r="A11" s="98" t="str">
        <f>'Berekning av noverdi'!A6</f>
        <v>Sum nytte - verksemda</v>
      </c>
      <c r="B11" s="98" t="s">
        <v>156</v>
      </c>
      <c r="C11" s="147">
        <f>'Berekning av noverdi'!C6+NPV('Generelle føresetnader'!$B$16,'Berekning av noverdi'!D6:AQ6)</f>
        <v>0</v>
      </c>
    </row>
    <row r="12" spans="1:3" x14ac:dyDescent="0.35">
      <c r="A12" s="89"/>
      <c r="B12" s="89"/>
      <c r="C12" s="34"/>
    </row>
    <row r="13" spans="1:3" x14ac:dyDescent="0.35">
      <c r="A13" s="90" t="str">
        <f>'Berekning av noverdi'!A8</f>
        <v>Nytteverknader i andre statlege virksomheter</v>
      </c>
      <c r="B13" s="90" t="s">
        <v>194</v>
      </c>
      <c r="C13" s="110" t="s">
        <v>284</v>
      </c>
    </row>
    <row r="14" spans="1:3" x14ac:dyDescent="0.35">
      <c r="A14" s="101" t="str">
        <f>'Berekning av noverdi'!A9</f>
        <v>Tidsbesparing i andre statlege verksemder</v>
      </c>
      <c r="B14" s="101" t="s">
        <v>156</v>
      </c>
      <c r="C14" s="112">
        <f>'Berekning av noverdi'!C9+NPV('Generelle føresetnader'!$B$16,'Berekning av noverdi'!D9:AQ9)</f>
        <v>0</v>
      </c>
    </row>
    <row r="15" spans="1:3" x14ac:dyDescent="0.35">
      <c r="A15" s="101" t="str">
        <f>'Berekning av noverdi'!A10</f>
        <v>Reduksjon i drift- og vedlikehaldskostnader i andre statlege verksemder</v>
      </c>
      <c r="B15" s="101" t="s">
        <v>156</v>
      </c>
      <c r="C15" s="112">
        <f>'Berekning av noverdi'!C10+NPV('Generelle føresetnader'!$B$16,'Berekning av noverdi'!D10:AQ10)</f>
        <v>0</v>
      </c>
    </row>
    <row r="16" spans="1:3" x14ac:dyDescent="0.35">
      <c r="A16" s="101" t="str">
        <f>'Berekning av noverdi'!A11</f>
        <v>Auka inntekter i andre statlege virksomheter</v>
      </c>
      <c r="B16" s="101" t="s">
        <v>156</v>
      </c>
      <c r="C16" s="112">
        <f>'Berekning av noverdi'!C11+NPV('Generelle føresetnader'!$B$16,'Berekning av noverdi'!D11:AQ11)</f>
        <v>0</v>
      </c>
    </row>
    <row r="17" spans="1:6" x14ac:dyDescent="0.35">
      <c r="A17" s="98" t="str">
        <f>'Berekning av noverdi'!A12</f>
        <v>Sum nytte - andre statlege virksomheter</v>
      </c>
      <c r="B17" s="98" t="s">
        <v>156</v>
      </c>
      <c r="C17" s="147">
        <f>'Berekning av noverdi'!C12+NPV('Generelle føresetnader'!$B$16,'Berekning av noverdi'!D12:AQ12)</f>
        <v>0</v>
      </c>
    </row>
    <row r="18" spans="1:6" x14ac:dyDescent="0.35">
      <c r="A18" s="89"/>
      <c r="B18" s="89"/>
      <c r="C18" s="34"/>
    </row>
    <row r="19" spans="1:6" x14ac:dyDescent="0.35">
      <c r="A19" s="90" t="str">
        <f>'Berekning av noverdi'!A14</f>
        <v>Nytteverknader i kommunal sektor</v>
      </c>
      <c r="B19" s="90" t="s">
        <v>194</v>
      </c>
      <c r="C19" s="110" t="s">
        <v>284</v>
      </c>
      <c r="F19" s="102"/>
    </row>
    <row r="20" spans="1:6" x14ac:dyDescent="0.35">
      <c r="A20" s="101" t="str">
        <f>'Berekning av noverdi'!A15</f>
        <v>Tidsbesparing i kommunal sektor</v>
      </c>
      <c r="B20" s="101" t="s">
        <v>156</v>
      </c>
      <c r="C20" s="112">
        <f>'Berekning av noverdi'!C15+NPV('Generelle føresetnader'!$B$16,'Berekning av noverdi'!D15:AQ15)</f>
        <v>0</v>
      </c>
      <c r="F20" s="102"/>
    </row>
    <row r="21" spans="1:6" x14ac:dyDescent="0.35">
      <c r="A21" s="101" t="str">
        <f>'Berekning av noverdi'!A16</f>
        <v>Reduksjon i drift- og vedlikehaldskostnader i kommunal sektor</v>
      </c>
      <c r="B21" s="101" t="s">
        <v>156</v>
      </c>
      <c r="C21" s="112">
        <f>'Berekning av noverdi'!C16+NPV('Generelle føresetnader'!$B$16,'Berekning av noverdi'!D16:AQ16)</f>
        <v>0</v>
      </c>
      <c r="F21" s="102"/>
    </row>
    <row r="22" spans="1:6" x14ac:dyDescent="0.35">
      <c r="A22" s="101" t="str">
        <f>'Berekning av noverdi'!A17</f>
        <v>Auka inntekter i kommunal sektor</v>
      </c>
      <c r="B22" s="101" t="s">
        <v>156</v>
      </c>
      <c r="C22" s="112">
        <f>'Berekning av noverdi'!C17+NPV('Generelle føresetnader'!$B$16,'Berekning av noverdi'!D17:AQ17)</f>
        <v>0</v>
      </c>
      <c r="F22" s="102"/>
    </row>
    <row r="23" spans="1:6" x14ac:dyDescent="0.35">
      <c r="A23" s="98" t="str">
        <f>'Berekning av noverdi'!A18</f>
        <v>Sum nytte - kommunal sektor</v>
      </c>
      <c r="B23" s="98" t="s">
        <v>156</v>
      </c>
      <c r="C23" s="147">
        <f>'Berekning av noverdi'!C18+NPV('Generelle føresetnader'!$B$16,'Berekning av noverdi'!D18:AQ18)</f>
        <v>0</v>
      </c>
      <c r="F23" s="102"/>
    </row>
    <row r="24" spans="1:6" x14ac:dyDescent="0.35">
      <c r="A24" s="89"/>
      <c r="B24" s="89"/>
      <c r="C24" s="34"/>
      <c r="F24" s="102"/>
    </row>
    <row r="25" spans="1:6" x14ac:dyDescent="0.35">
      <c r="A25" s="90" t="str">
        <f>'Berekning av noverdi'!A20</f>
        <v>Nytteverknader i privat næringsliv</v>
      </c>
      <c r="B25" s="90" t="s">
        <v>194</v>
      </c>
      <c r="C25" s="110" t="s">
        <v>284</v>
      </c>
      <c r="E25" s="102"/>
      <c r="F25" s="102"/>
    </row>
    <row r="26" spans="1:6" x14ac:dyDescent="0.35">
      <c r="A26" s="101" t="str">
        <f>'Berekning av noverdi'!A21</f>
        <v>Tidsbesparing i privat næringsliv</v>
      </c>
      <c r="B26" s="101" t="s">
        <v>156</v>
      </c>
      <c r="C26" s="112">
        <f>'Berekning av noverdi'!C21+NPV('Generelle føresetnader'!$B$16,'Berekning av noverdi'!D21:AQ21)</f>
        <v>0</v>
      </c>
      <c r="E26" s="103"/>
    </row>
    <row r="27" spans="1:6" x14ac:dyDescent="0.35">
      <c r="A27" s="101" t="str">
        <f>'Berekning av noverdi'!A22</f>
        <v>Reduksjon i drift- og vedlikehaldskostnader i privat næringsliv</v>
      </c>
      <c r="B27" s="101" t="s">
        <v>156</v>
      </c>
      <c r="C27" s="112">
        <f>'Berekning av noverdi'!C22+NPV('Generelle føresetnader'!$B$16,'Berekning av noverdi'!D22:AQ22)</f>
        <v>0</v>
      </c>
      <c r="F27" s="102"/>
    </row>
    <row r="28" spans="1:6" x14ac:dyDescent="0.35">
      <c r="A28" s="101" t="str">
        <f>'Berekning av noverdi'!A23</f>
        <v>Øvrig nytteverknad i privat næringsliv 1</v>
      </c>
      <c r="B28" s="101" t="s">
        <v>156</v>
      </c>
      <c r="C28" s="112">
        <f>'Berekning av noverdi'!C23+NPV('Generelle føresetnader'!$B$16,'Berekning av noverdi'!D23:AQ23)</f>
        <v>0</v>
      </c>
    </row>
    <row r="29" spans="1:6" x14ac:dyDescent="0.35">
      <c r="A29" s="101" t="str">
        <f>'Berekning av noverdi'!A24</f>
        <v>Øvrig nytteverknad i privat næringsliv 2</v>
      </c>
      <c r="B29" s="101" t="s">
        <v>156</v>
      </c>
      <c r="C29" s="112">
        <f>'Berekning av noverdi'!C24+NPV('Generelle føresetnader'!$B$16,'Berekning av noverdi'!D24:AQ24)</f>
        <v>0</v>
      </c>
    </row>
    <row r="30" spans="1:6" x14ac:dyDescent="0.35">
      <c r="A30" s="98" t="str">
        <f>'Berekning av noverdi'!A25</f>
        <v>Sum nytte - privat næringsliv</v>
      </c>
      <c r="B30" s="98" t="s">
        <v>156</v>
      </c>
      <c r="C30" s="147">
        <f>'Berekning av noverdi'!C25+NPV('Generelle føresetnader'!$B$16,'Berekning av noverdi'!D25:AQ25)</f>
        <v>0</v>
      </c>
    </row>
    <row r="31" spans="1:6" x14ac:dyDescent="0.35">
      <c r="A31" s="89"/>
      <c r="B31" s="89"/>
      <c r="C31" s="34"/>
    </row>
    <row r="32" spans="1:6" x14ac:dyDescent="0.35">
      <c r="A32" s="90" t="str">
        <f>'Berekning av noverdi'!A27</f>
        <v>Nytteverknader for privatpersoner</v>
      </c>
      <c r="B32" s="90" t="s">
        <v>194</v>
      </c>
      <c r="C32" s="110" t="s">
        <v>284</v>
      </c>
    </row>
    <row r="33" spans="1:8" x14ac:dyDescent="0.35">
      <c r="A33" s="101" t="str">
        <f>'Berekning av noverdi'!A28</f>
        <v>Tidsbesparing for privatpersoner</v>
      </c>
      <c r="B33" s="101" t="s">
        <v>156</v>
      </c>
      <c r="C33" s="112">
        <f>'Berekning av noverdi'!C28+NPV('Generelle føresetnader'!$B$16,'Berekning av noverdi'!D28:AQ28)</f>
        <v>0</v>
      </c>
    </row>
    <row r="34" spans="1:8" x14ac:dyDescent="0.35">
      <c r="A34" s="101" t="str">
        <f>'Berekning av noverdi'!A29</f>
        <v xml:space="preserve">Øvrig nytteverknad for privatpersoner 1 </v>
      </c>
      <c r="B34" s="101" t="s">
        <v>156</v>
      </c>
      <c r="C34" s="112">
        <f>'Berekning av noverdi'!C29+NPV('Generelle føresetnader'!$B$16,'Berekning av noverdi'!D29:AQ29)</f>
        <v>0</v>
      </c>
    </row>
    <row r="35" spans="1:8" x14ac:dyDescent="0.35">
      <c r="A35" s="101" t="str">
        <f>'Berekning av noverdi'!A30</f>
        <v>Øvrig nytteverknad for privatpersoner 2</v>
      </c>
      <c r="B35" s="101" t="s">
        <v>156</v>
      </c>
      <c r="C35" s="112">
        <f>'Berekning av noverdi'!C30+NPV('Generelle føresetnader'!$B$16,'Berekning av noverdi'!D30:AQ30)</f>
        <v>0</v>
      </c>
    </row>
    <row r="36" spans="1:8" x14ac:dyDescent="0.35">
      <c r="A36" s="98" t="str">
        <f>'Berekning av noverdi'!A31</f>
        <v>Sum nytte - privatpersoner</v>
      </c>
      <c r="B36" s="98" t="s">
        <v>156</v>
      </c>
      <c r="C36" s="113">
        <f>'Berekning av noverdi'!C31+NPV('Generelle føresetnader'!$B$16,'Berekning av noverdi'!D31:AQ31)</f>
        <v>0</v>
      </c>
    </row>
    <row r="37" spans="1:8" x14ac:dyDescent="0.35">
      <c r="A37" s="94"/>
      <c r="B37" s="94"/>
      <c r="C37" s="114"/>
    </row>
    <row r="38" spans="1:8" ht="15" thickBot="1" x14ac:dyDescent="0.4">
      <c r="A38" s="138" t="str">
        <f>'Berekning av noverdi'!A33</f>
        <v>Sum nyttevirkninger</v>
      </c>
      <c r="B38" s="138" t="s">
        <v>156</v>
      </c>
      <c r="C38" s="139">
        <f>'Berekning av noverdi'!C33+NPV('Generelle føresetnader'!$B$16,'Berekning av noverdi'!D33:AQ33)</f>
        <v>0</v>
      </c>
    </row>
    <row r="39" spans="1:8" ht="15" thickTop="1" x14ac:dyDescent="0.35">
      <c r="A39" s="88"/>
      <c r="B39" s="35"/>
      <c r="C39" s="116"/>
      <c r="D39" s="116"/>
      <c r="E39" s="116"/>
      <c r="F39" s="116"/>
      <c r="G39" s="116"/>
      <c r="H39" s="116"/>
    </row>
    <row r="40" spans="1:8" x14ac:dyDescent="0.35">
      <c r="A40" s="90" t="str">
        <f>'Berekning av noverdi'!A36</f>
        <v>kostnadsverknader i verksemda</v>
      </c>
      <c r="B40" s="90" t="s">
        <v>194</v>
      </c>
      <c r="C40" s="110" t="s">
        <v>284</v>
      </c>
    </row>
    <row r="41" spans="1:8" x14ac:dyDescent="0.35">
      <c r="A41" s="101" t="str">
        <f>'Berekning av noverdi'!A37</f>
        <v>Investeringskostnader for verksemda</v>
      </c>
      <c r="B41" s="101" t="s">
        <v>154</v>
      </c>
      <c r="C41" s="112">
        <f>'Berekning av noverdi'!C37+NPV('Generelle føresetnader'!$B$16,'Berekning av noverdi'!D37:AQ37)</f>
        <v>0</v>
      </c>
    </row>
    <row r="42" spans="1:8" x14ac:dyDescent="0.35">
      <c r="A42" s="101" t="str">
        <f>'Berekning av noverdi'!A38</f>
        <v>Drifts- og vedlikehaldskostnader - nytt system</v>
      </c>
      <c r="B42" s="101" t="s">
        <v>156</v>
      </c>
      <c r="C42" s="112">
        <f>'Berekning av noverdi'!C38+NPV('Generelle føresetnader'!$B$16,'Berekning av noverdi'!D38:AQ38)</f>
        <v>0</v>
      </c>
    </row>
    <row r="43" spans="1:8" x14ac:dyDescent="0.35">
      <c r="A43" s="101" t="str">
        <f>'Berekning av noverdi'!A39</f>
        <v>Endrings- og omstillingskostnader i verksemda</v>
      </c>
      <c r="B43" s="101" t="s">
        <v>156</v>
      </c>
      <c r="C43" s="112">
        <f>'Berekning av noverdi'!C39+NPV('Generelle føresetnader'!$B$16,'Berekning av noverdi'!D39:AQ39)</f>
        <v>0</v>
      </c>
    </row>
    <row r="44" spans="1:8" x14ac:dyDescent="0.35">
      <c r="A44" s="98" t="str">
        <f>'Berekning av noverdi'!A40</f>
        <v>Sum kostnad - i verksemda</v>
      </c>
      <c r="B44" s="98" t="s">
        <v>156</v>
      </c>
      <c r="C44" s="113">
        <f>'Berekning av noverdi'!C40+NPV('Generelle føresetnader'!$B$16,'Berekning av noverdi'!D40:AQ40)</f>
        <v>0</v>
      </c>
    </row>
    <row r="45" spans="1:8" x14ac:dyDescent="0.35">
      <c r="A45" s="89"/>
      <c r="B45" s="89"/>
      <c r="C45" s="34"/>
    </row>
    <row r="46" spans="1:8" x14ac:dyDescent="0.35">
      <c r="A46" s="90" t="str">
        <f>'Berekning av noverdi'!A42</f>
        <v>kostnadsverknader i andre statlige virksomheter</v>
      </c>
      <c r="B46" s="90" t="s">
        <v>194</v>
      </c>
      <c r="C46" s="110" t="s">
        <v>284</v>
      </c>
    </row>
    <row r="47" spans="1:8" x14ac:dyDescent="0.35">
      <c r="A47" s="101" t="str">
        <f>'Berekning av noverdi'!A43</f>
        <v>Investeringskostnader i andre statlige virksomheter</v>
      </c>
      <c r="B47" s="101" t="s">
        <v>154</v>
      </c>
      <c r="C47" s="112">
        <f>'Berekning av noverdi'!C43+NPV('Generelle føresetnader'!$B$16,'Berekning av noverdi'!D43:AQ43)</f>
        <v>0</v>
      </c>
    </row>
    <row r="48" spans="1:8" x14ac:dyDescent="0.35">
      <c r="A48" s="101" t="str">
        <f>'Berekning av noverdi'!A44</f>
        <v>aukae drifts- og vedlikehaldskostnader</v>
      </c>
      <c r="B48" s="101" t="s">
        <v>156</v>
      </c>
      <c r="C48" s="112">
        <f>'Berekning av noverdi'!C44+NPV('Generelle føresetnader'!$B$16,'Berekning av noverdi'!D44:AQ44)</f>
        <v>0</v>
      </c>
    </row>
    <row r="49" spans="1:3" x14ac:dyDescent="0.35">
      <c r="A49" s="101" t="str">
        <f>'Berekning av noverdi'!A45</f>
        <v>Endrings- og omstillingskostnader</v>
      </c>
      <c r="B49" s="101" t="s">
        <v>156</v>
      </c>
      <c r="C49" s="112">
        <f>'Berekning av noverdi'!C45+NPV('Generelle føresetnader'!$B$16,'Berekning av noverdi'!D45:AQ45)</f>
        <v>0</v>
      </c>
    </row>
    <row r="50" spans="1:3" x14ac:dyDescent="0.35">
      <c r="A50" s="98" t="str">
        <f>'Berekning av noverdi'!A46</f>
        <v>Sum kostnad - i andre statlige virksomheter</v>
      </c>
      <c r="B50" s="98" t="s">
        <v>156</v>
      </c>
      <c r="C50" s="113">
        <f>'Berekning av noverdi'!C46+NPV('Generelle føresetnader'!$B$16,'Berekning av noverdi'!D46:AQ46)</f>
        <v>0</v>
      </c>
    </row>
    <row r="51" spans="1:3" x14ac:dyDescent="0.35">
      <c r="A51" s="90"/>
      <c r="B51" s="89"/>
      <c r="C51" s="34"/>
    </row>
    <row r="52" spans="1:3" x14ac:dyDescent="0.35">
      <c r="A52" s="90" t="str">
        <f>'Berekning av noverdi'!A48</f>
        <v>kostnadsverknader i kommunal sektor</v>
      </c>
      <c r="B52" s="90" t="s">
        <v>194</v>
      </c>
      <c r="C52" s="110" t="s">
        <v>284</v>
      </c>
    </row>
    <row r="53" spans="1:3" x14ac:dyDescent="0.35">
      <c r="A53" s="101" t="str">
        <f>'Berekning av noverdi'!A49</f>
        <v>Investeringskostnader i kommunal sektor</v>
      </c>
      <c r="B53" s="101" t="s">
        <v>154</v>
      </c>
      <c r="C53" s="112">
        <f>'Berekning av noverdi'!C49+NPV('Generelle føresetnader'!$B$16,'Berekning av noverdi'!D49:AQ49)</f>
        <v>0</v>
      </c>
    </row>
    <row r="54" spans="1:3" x14ac:dyDescent="0.35">
      <c r="A54" s="101" t="str">
        <f>'Berekning av noverdi'!A50</f>
        <v>aukae drifts- og vedlikehaldskostnader i kommunal sektor</v>
      </c>
      <c r="B54" s="101" t="s">
        <v>156</v>
      </c>
      <c r="C54" s="112">
        <f>'Berekning av noverdi'!C50+NPV('Generelle føresetnader'!$B$16,'Berekning av noverdi'!D50:AQ50)</f>
        <v>0</v>
      </c>
    </row>
    <row r="55" spans="1:3" x14ac:dyDescent="0.35">
      <c r="A55" s="101" t="str">
        <f>'Berekning av noverdi'!A51</f>
        <v>Endrings- og omstillingskostnader i kommunal sektor</v>
      </c>
      <c r="B55" s="101" t="s">
        <v>156</v>
      </c>
      <c r="C55" s="112">
        <f>'Berekning av noverdi'!C51+NPV('Generelle føresetnader'!$B$16,'Berekning av noverdi'!D51:AQ51)</f>
        <v>0</v>
      </c>
    </row>
    <row r="56" spans="1:3" x14ac:dyDescent="0.35">
      <c r="A56" s="98" t="str">
        <f>'Berekning av noverdi'!A52</f>
        <v>Sum kostnad - kommunal sektor</v>
      </c>
      <c r="B56" s="98" t="s">
        <v>156</v>
      </c>
      <c r="C56" s="113">
        <f>'Berekning av noverdi'!C52+NPV('Generelle føresetnader'!$B$16,'Berekning av noverdi'!D52:AQ52)</f>
        <v>0</v>
      </c>
    </row>
    <row r="57" spans="1:3" x14ac:dyDescent="0.35">
      <c r="A57" s="89"/>
      <c r="B57" s="89"/>
      <c r="C57" s="34"/>
    </row>
    <row r="58" spans="1:3" x14ac:dyDescent="0.35">
      <c r="A58" s="90" t="str">
        <f>'Berekning av noverdi'!A54</f>
        <v>kostnadsverknader i privat næringsliv</v>
      </c>
      <c r="B58" s="90" t="s">
        <v>194</v>
      </c>
      <c r="C58" s="110" t="s">
        <v>284</v>
      </c>
    </row>
    <row r="59" spans="1:3" x14ac:dyDescent="0.35">
      <c r="A59" s="101" t="str">
        <f>'Berekning av noverdi'!A55</f>
        <v>Investeringskostnad i privat næringsliv</v>
      </c>
      <c r="B59" s="101" t="s">
        <v>154</v>
      </c>
      <c r="C59" s="112">
        <f>'Berekning av noverdi'!C55+NPV('Generelle føresetnader'!$B$16,'Berekning av noverdi'!D55:AQ55)</f>
        <v>0</v>
      </c>
    </row>
    <row r="60" spans="1:3" x14ac:dyDescent="0.35">
      <c r="A60" s="101" t="str">
        <f>'Berekning av noverdi'!A56</f>
        <v>aukae drifts- og vedlikehaldskostnader i privat næringsliv</v>
      </c>
      <c r="B60" s="101" t="s">
        <v>156</v>
      </c>
      <c r="C60" s="112">
        <f>'Berekning av noverdi'!C56+NPV('Generelle føresetnader'!$B$16,'Berekning av noverdi'!D56:AQ56)</f>
        <v>0</v>
      </c>
    </row>
    <row r="61" spans="1:3" x14ac:dyDescent="0.35">
      <c r="A61" s="101" t="str">
        <f>'Berekning av noverdi'!A57</f>
        <v>Endrings- og omstillingskostnader i privat næringsliv</v>
      </c>
      <c r="B61" s="101" t="s">
        <v>156</v>
      </c>
      <c r="C61" s="112">
        <f>'Berekning av noverdi'!C57+NPV('Generelle føresetnader'!$B$16,'Berekning av noverdi'!D57:AQ57)</f>
        <v>0</v>
      </c>
    </row>
    <row r="62" spans="1:3" x14ac:dyDescent="0.35">
      <c r="A62" s="98" t="str">
        <f>'Berekning av noverdi'!A58</f>
        <v>Sum kostnad - privat næringsliv</v>
      </c>
      <c r="B62" s="98" t="s">
        <v>156</v>
      </c>
      <c r="C62" s="113">
        <f>'Berekning av noverdi'!C58+NPV('Generelle føresetnader'!$B$16,'Berekning av noverdi'!D58:AQ58)</f>
        <v>0</v>
      </c>
    </row>
    <row r="63" spans="1:3" x14ac:dyDescent="0.35">
      <c r="A63" s="90"/>
      <c r="B63" s="90"/>
      <c r="C63" s="110"/>
    </row>
    <row r="64" spans="1:3" x14ac:dyDescent="0.35">
      <c r="A64" s="90" t="str">
        <f>'Berekning av noverdi'!A60</f>
        <v>kostnadsverknader for privatpersoner</v>
      </c>
      <c r="B64" s="90" t="s">
        <v>194</v>
      </c>
      <c r="C64" s="110" t="s">
        <v>284</v>
      </c>
    </row>
    <row r="65" spans="1:4" x14ac:dyDescent="0.35">
      <c r="A65" s="101" t="str">
        <f>'Berekning av noverdi'!A61</f>
        <v>Endrings- og omstillingskostnader for privatpersoner</v>
      </c>
      <c r="B65" s="101" t="s">
        <v>154</v>
      </c>
      <c r="C65" s="112">
        <f>'Berekning av noverdi'!C61+NPV('Generelle føresetnader'!$B$16,'Berekning av noverdi'!D61:AQ61)</f>
        <v>0</v>
      </c>
    </row>
    <row r="66" spans="1:4" x14ac:dyDescent="0.35">
      <c r="A66" s="98" t="str">
        <f>'Berekning av noverdi'!A62</f>
        <v>Sum kostnad - privatpersoner</v>
      </c>
      <c r="B66" s="98" t="s">
        <v>156</v>
      </c>
      <c r="C66" s="113">
        <f>'Berekning av noverdi'!C62+NPV('Generelle føresetnader'!$B$16,'Berekning av noverdi'!D62:AQ62)</f>
        <v>0</v>
      </c>
    </row>
    <row r="67" spans="1:4" x14ac:dyDescent="0.35">
      <c r="A67" s="94"/>
      <c r="B67" s="94"/>
      <c r="C67" s="114"/>
      <c r="D67" s="102"/>
    </row>
    <row r="68" spans="1:4" x14ac:dyDescent="0.35">
      <c r="A68" s="105" t="str">
        <f>'Berekning av noverdi'!A64</f>
        <v>Endring i skattefinansieringskostnad</v>
      </c>
      <c r="B68" s="105" t="s">
        <v>154</v>
      </c>
      <c r="C68" s="117">
        <f>'Berekning av noverdi'!C64+NPV('Generelle føresetnader'!$B$16,'Berekning av noverdi'!D64:AQ64)</f>
        <v>0</v>
      </c>
    </row>
    <row r="69" spans="1:4" x14ac:dyDescent="0.35">
      <c r="A69" s="94"/>
      <c r="B69" s="94"/>
      <c r="C69" s="114"/>
    </row>
    <row r="70" spans="1:4" ht="15" thickBot="1" x14ac:dyDescent="0.4">
      <c r="A70" s="104" t="str">
        <f>'Berekning av noverdi'!A66</f>
        <v>Sum kostnadsvirkninger</v>
      </c>
      <c r="B70" s="104" t="s">
        <v>154</v>
      </c>
      <c r="C70" s="115">
        <f>'Berekning av noverdi'!C66+NPV('Generelle føresetnader'!$B$16,'Berekning av noverdi'!D66:AQ66)</f>
        <v>0</v>
      </c>
    </row>
    <row r="71" spans="1:4" ht="15" thickTop="1" x14ac:dyDescent="0.35"/>
  </sheetData>
  <pageMargins left="0.70000000000000007" right="0.70000000000000007" top="0.75" bottom="0.75" header="0.30000000000000004" footer="0.30000000000000004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20"/>
  <sheetViews>
    <sheetView topLeftCell="A4" workbookViewId="0">
      <selection activeCell="D15" sqref="D15"/>
    </sheetView>
  </sheetViews>
  <sheetFormatPr baseColWidth="10" defaultColWidth="11.54296875" defaultRowHeight="14.5" x14ac:dyDescent="0.35"/>
  <cols>
    <col min="1" max="1" width="42.54296875" style="118" bestFit="1" customWidth="1"/>
    <col min="2" max="16384" width="11.54296875" style="118"/>
  </cols>
  <sheetData>
    <row r="1" spans="1:2" ht="18.5" x14ac:dyDescent="0.45">
      <c r="A1" s="125" t="s">
        <v>288</v>
      </c>
    </row>
    <row r="2" spans="1:2" x14ac:dyDescent="0.35">
      <c r="A2" s="119" t="str">
        <f>Til_søknadsfane!A11</f>
        <v>Sum nytte - verksemda</v>
      </c>
      <c r="B2" s="121">
        <f>Til_søknadsfane!C11</f>
        <v>0</v>
      </c>
    </row>
    <row r="3" spans="1:2" x14ac:dyDescent="0.35">
      <c r="A3" s="119" t="str">
        <f>Til_søknadsfane!A44</f>
        <v>Sum kostnad - i verksemda</v>
      </c>
      <c r="B3" s="121">
        <f>Til_søknadsfane!C44</f>
        <v>0</v>
      </c>
    </row>
    <row r="4" spans="1:2" ht="15" thickBot="1" x14ac:dyDescent="0.4">
      <c r="A4" s="120" t="s">
        <v>289</v>
      </c>
      <c r="B4" s="122">
        <f>B2-B3</f>
        <v>0</v>
      </c>
    </row>
    <row r="5" spans="1:2" ht="15" thickTop="1" x14ac:dyDescent="0.35">
      <c r="B5" s="123"/>
    </row>
    <row r="6" spans="1:2" x14ac:dyDescent="0.35">
      <c r="A6" s="119" t="str">
        <f>Til_søknadsfane!A17</f>
        <v>Sum nytte - andre statlege virksomheter</v>
      </c>
      <c r="B6" s="121">
        <f>Til_søknadsfane!C17</f>
        <v>0</v>
      </c>
    </row>
    <row r="7" spans="1:2" x14ac:dyDescent="0.35">
      <c r="A7" s="119" t="str">
        <f>Til_søknadsfane!A50</f>
        <v>Sum kostnad - i andre statlige virksomheter</v>
      </c>
      <c r="B7" s="121">
        <f>Til_søknadsfane!C50</f>
        <v>0</v>
      </c>
    </row>
    <row r="8" spans="1:2" ht="15" thickBot="1" x14ac:dyDescent="0.4">
      <c r="A8" s="120" t="s">
        <v>290</v>
      </c>
      <c r="B8" s="122">
        <f>B6-B7</f>
        <v>0</v>
      </c>
    </row>
    <row r="9" spans="1:2" ht="15" thickTop="1" x14ac:dyDescent="0.35">
      <c r="B9" s="123"/>
    </row>
    <row r="10" spans="1:2" x14ac:dyDescent="0.35">
      <c r="A10" s="119" t="str">
        <f>Til_søknadsfane!A23</f>
        <v>Sum nytte - kommunal sektor</v>
      </c>
      <c r="B10" s="121">
        <f>Til_søknadsfane!C23</f>
        <v>0</v>
      </c>
    </row>
    <row r="11" spans="1:2" x14ac:dyDescent="0.35">
      <c r="A11" s="119" t="str">
        <f>Til_søknadsfane!A56</f>
        <v>Sum kostnad - kommunal sektor</v>
      </c>
      <c r="B11" s="121">
        <f>Til_søknadsfane!C56</f>
        <v>0</v>
      </c>
    </row>
    <row r="12" spans="1:2" ht="15" thickBot="1" x14ac:dyDescent="0.4">
      <c r="A12" s="120" t="s">
        <v>291</v>
      </c>
      <c r="B12" s="122">
        <f>B10-B11</f>
        <v>0</v>
      </c>
    </row>
    <row r="13" spans="1:2" ht="15" thickTop="1" x14ac:dyDescent="0.35"/>
    <row r="14" spans="1:2" ht="15" thickBot="1" x14ac:dyDescent="0.4">
      <c r="A14" s="120" t="s">
        <v>292</v>
      </c>
      <c r="B14" s="122">
        <f>B4+B8+B12</f>
        <v>0</v>
      </c>
    </row>
    <row r="15" spans="1:2" ht="15" thickTop="1" x14ac:dyDescent="0.35"/>
    <row r="17" spans="1:2" x14ac:dyDescent="0.35">
      <c r="A17" s="124" t="s">
        <v>293</v>
      </c>
    </row>
    <row r="18" spans="1:2" x14ac:dyDescent="0.35">
      <c r="A18" s="126" t="str">
        <f>Til_søknadsfane!A11</f>
        <v>Sum nytte - verksemda</v>
      </c>
      <c r="B18" s="126">
        <f>Til_søknadsfane!C11</f>
        <v>0</v>
      </c>
    </row>
    <row r="19" spans="1:2" x14ac:dyDescent="0.35">
      <c r="A19" s="126" t="str">
        <f>Til_søknadsfane!A42</f>
        <v>Drifts- og vedlikehaldskostnader - nytt system</v>
      </c>
      <c r="B19" s="126">
        <f>Til_søknadsfane!C42</f>
        <v>0</v>
      </c>
    </row>
    <row r="20" spans="1:2" x14ac:dyDescent="0.35">
      <c r="A20" s="127" t="s">
        <v>292</v>
      </c>
      <c r="B20" s="127">
        <f>B18-B19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16" ma:contentTypeDescription="Opprett et nytt dokument." ma:contentTypeScope="" ma:versionID="9db81901f2922663417ca1182ad78d58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8cbc95cd866fa0c28c40218345d1bee6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95c6b92-21a6-4776-bdc8-bd334a624fb8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71e8e2-a9e8-46df-a91b-761db99c8728">
      <Terms xmlns="http://schemas.microsoft.com/office/infopath/2007/PartnerControls"/>
    </lcf76f155ced4ddcb4097134ff3c332f>
    <TaxCatchAll xmlns="7bfd8652-9f54-45a4-9684-efa1596a61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4D57D-17E6-4030-BE07-287D4137B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CA6357-1864-4914-9627-737FBF597AB1}">
  <ds:schemaRefs>
    <ds:schemaRef ds:uri="http://www.w3.org/XML/1998/namespace"/>
    <ds:schemaRef ds:uri="http://schemas.microsoft.com/office/2006/documentManagement/types"/>
    <ds:schemaRef ds:uri="7bfd8652-9f54-45a4-9684-efa1596a6182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5371e8e2-a9e8-46df-a91b-761db99c8728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BF9265-EECC-4D77-9FA2-19EAECFF74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7</vt:i4>
      </vt:variant>
    </vt:vector>
  </HeadingPairs>
  <TitlesOfParts>
    <vt:vector size="17" baseType="lpstr">
      <vt:lpstr>Rettleiing</vt:lpstr>
      <vt:lpstr>Søknad</vt:lpstr>
      <vt:lpstr>Sentrale føresetnader</vt:lpstr>
      <vt:lpstr>Generelle føresetnader</vt:lpstr>
      <vt:lpstr>Registrer_nytteverknader</vt:lpstr>
      <vt:lpstr>Registrer_kostnadsverknader</vt:lpstr>
      <vt:lpstr>Berekning av noverdi</vt:lpstr>
      <vt:lpstr>Til_søknadsfane</vt:lpstr>
      <vt:lpstr>Rapportering_KMD</vt:lpstr>
      <vt:lpstr>Skjul fana før utsending</vt:lpstr>
      <vt:lpstr>'Sentrale føresetnader'!_ftnref1</vt:lpstr>
      <vt:lpstr>Søknad!_Hlk12272840</vt:lpstr>
      <vt:lpstr>'Berekning av noverdi'!Utskriftsområde</vt:lpstr>
      <vt:lpstr>'Generelle føresetnader'!Utskriftsområde</vt:lpstr>
      <vt:lpstr>Registrer_kostnadsverknader!Utskriftsområde</vt:lpstr>
      <vt:lpstr>Registrer_nytteverknader!Utskriftsområde</vt:lpstr>
      <vt:lpstr>Til_søknadsfane!Utskriftsområde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 Liane</dc:creator>
  <cp:keywords/>
  <dc:description/>
  <cp:lastModifiedBy>Zunic, Aida</cp:lastModifiedBy>
  <cp:revision/>
  <dcterms:created xsi:type="dcterms:W3CDTF">2015-10-23T12:42:34Z</dcterms:created>
  <dcterms:modified xsi:type="dcterms:W3CDTF">2025-12-03T09:42:05Z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